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2120" windowHeight="9120" tabRatio="596" activeTab="5"/>
  </bookViews>
  <sheets>
    <sheet name="Giocatori" sheetId="4" r:id="rId1"/>
    <sheet name="Open" sheetId="19" r:id="rId2"/>
    <sheet name="OpenF" sheetId="5" r:id="rId3"/>
    <sheet name="Veteran" sheetId="20" r:id="rId4"/>
    <sheet name="Veteran F" sheetId="21" r:id="rId5"/>
    <sheet name="Consolazione" sheetId="15" r:id="rId6"/>
    <sheet name="Turni Ind" sheetId="2" r:id="rId7"/>
    <sheet name="Foglio1" sheetId="22" r:id="rId8"/>
  </sheets>
  <calcPr calcId="101716"/>
</workbook>
</file>

<file path=xl/calcChain.xml><?xml version="1.0" encoding="utf-8"?>
<calcChain xmlns="http://schemas.openxmlformats.org/spreadsheetml/2006/main">
  <c r="D22" i="5"/>
  <c r="D303" i="2"/>
  <c r="C303"/>
  <c r="D277"/>
  <c r="C277"/>
  <c r="A50" i="20"/>
  <c r="H52"/>
  <c r="D206" i="2"/>
  <c r="A48" i="20"/>
  <c r="H51"/>
  <c r="D205" i="2"/>
  <c r="A49" i="20"/>
  <c r="G52"/>
  <c r="C206" i="2"/>
  <c r="A47" i="20"/>
  <c r="G51"/>
  <c r="C205" i="2"/>
  <c r="D166"/>
  <c r="C166"/>
  <c r="H50" i="20"/>
  <c r="D165" i="2"/>
  <c r="G50" i="20"/>
  <c r="C165" i="2"/>
  <c r="H49" i="20"/>
  <c r="D143" i="2"/>
  <c r="G49" i="20"/>
  <c r="C143" i="2"/>
  <c r="D106"/>
  <c r="C106"/>
  <c r="H48" i="20"/>
  <c r="D71" i="2"/>
  <c r="G48" i="20"/>
  <c r="C71" i="2"/>
  <c r="H47" i="20"/>
  <c r="D35" i="2"/>
  <c r="G47" i="20"/>
  <c r="C35" i="2"/>
  <c r="D50" i="20"/>
  <c r="C50"/>
  <c r="B50"/>
  <c r="D49"/>
  <c r="C49"/>
  <c r="B49"/>
  <c r="D48"/>
  <c r="C48"/>
  <c r="E48"/>
  <c r="B48"/>
  <c r="D47"/>
  <c r="C47"/>
  <c r="B47"/>
  <c r="G16" i="21"/>
  <c r="G12"/>
  <c r="E302" i="2"/>
  <c r="G11" i="21"/>
  <c r="E301" i="2"/>
  <c r="G5" i="21"/>
  <c r="E274" i="2"/>
  <c r="G6" i="21"/>
  <c r="E275" i="2"/>
  <c r="G7" i="21"/>
  <c r="E276" i="2"/>
  <c r="G4" i="21"/>
  <c r="E273" i="2"/>
  <c r="E50" i="20"/>
  <c r="E47"/>
  <c r="E49"/>
  <c r="G55" i="15"/>
  <c r="E332" i="2"/>
  <c r="G54" i="15"/>
  <c r="G48"/>
  <c r="E298" i="2"/>
  <c r="G49" i="15"/>
  <c r="E299" i="2"/>
  <c r="E300"/>
  <c r="G47" i="15"/>
  <c r="E297" i="2"/>
  <c r="G37" i="15"/>
  <c r="G38"/>
  <c r="E267" i="2"/>
  <c r="G39" i="15"/>
  <c r="G40"/>
  <c r="E269" i="2"/>
  <c r="G41" i="15"/>
  <c r="E270" i="2"/>
  <c r="G42" i="15"/>
  <c r="E271" i="2"/>
  <c r="G43" i="15"/>
  <c r="E272" i="2"/>
  <c r="G36" i="15"/>
  <c r="E265" i="2"/>
  <c r="E257"/>
  <c r="G52" i="5"/>
  <c r="E330" i="2"/>
  <c r="G51" i="5"/>
  <c r="G45"/>
  <c r="E294" i="2"/>
  <c r="G46" i="5"/>
  <c r="E295" i="2"/>
  <c r="G47" i="5"/>
  <c r="E296" i="2"/>
  <c r="G44" i="5"/>
  <c r="E293" i="2"/>
  <c r="G34" i="5"/>
  <c r="E258" i="2"/>
  <c r="G35" i="5"/>
  <c r="E259" i="2"/>
  <c r="G36" i="5"/>
  <c r="E260" i="2"/>
  <c r="G37" i="5"/>
  <c r="E261" i="2"/>
  <c r="G38" i="5"/>
  <c r="E262" i="2"/>
  <c r="G39" i="5"/>
  <c r="G40"/>
  <c r="E264" i="2"/>
  <c r="G33" i="5"/>
  <c r="D59" i="15"/>
  <c r="C59"/>
  <c r="D55"/>
  <c r="D332" i="2"/>
  <c r="D54" i="15"/>
  <c r="D331" i="2"/>
  <c r="C55" i="15"/>
  <c r="C332" i="2"/>
  <c r="C54" i="15"/>
  <c r="C331" i="2"/>
  <c r="D50" i="15"/>
  <c r="D300" i="2"/>
  <c r="D49" i="15"/>
  <c r="D299" i="2"/>
  <c r="D48" i="15"/>
  <c r="D298" i="2"/>
  <c r="D47" i="15"/>
  <c r="D297" i="2"/>
  <c r="C50" i="15"/>
  <c r="C300" i="2"/>
  <c r="C49" i="15"/>
  <c r="C299" i="2"/>
  <c r="C48" i="15"/>
  <c r="C298" i="2"/>
  <c r="C47" i="15"/>
  <c r="C297" i="2"/>
  <c r="D43" i="15"/>
  <c r="D272" i="2"/>
  <c r="D42" i="15"/>
  <c r="D271" i="2"/>
  <c r="D41" i="15"/>
  <c r="D270" i="2"/>
  <c r="D40" i="15"/>
  <c r="D269" i="2"/>
  <c r="D39" i="15"/>
  <c r="D268" i="2"/>
  <c r="D38" i="15"/>
  <c r="D267" i="2"/>
  <c r="D37" i="15"/>
  <c r="D266" i="2"/>
  <c r="D36" i="15"/>
  <c r="D265" i="2"/>
  <c r="C43" i="15"/>
  <c r="C272" i="2"/>
  <c r="C42" i="15"/>
  <c r="C271" i="2"/>
  <c r="C41" i="15"/>
  <c r="C270" i="2"/>
  <c r="C40" i="15"/>
  <c r="C269" i="2"/>
  <c r="C39" i="15"/>
  <c r="C268" i="2"/>
  <c r="C38" i="15"/>
  <c r="C267" i="2"/>
  <c r="C37" i="15"/>
  <c r="C266" i="2"/>
  <c r="C36" i="15"/>
  <c r="C265" i="2"/>
  <c r="E250"/>
  <c r="G30" i="15"/>
  <c r="E251" i="2"/>
  <c r="G31" i="15"/>
  <c r="E252" i="2"/>
  <c r="G32" i="15"/>
  <c r="E249" i="2"/>
  <c r="G29" i="15"/>
  <c r="E238" i="2"/>
  <c r="G18" i="15"/>
  <c r="E239" i="2"/>
  <c r="G19" i="15"/>
  <c r="E240" i="2"/>
  <c r="G20" i="15"/>
  <c r="E241" i="2"/>
  <c r="G21" i="15"/>
  <c r="E242" i="2"/>
  <c r="G22" i="15"/>
  <c r="E243" i="2"/>
  <c r="G23" i="15"/>
  <c r="E244" i="2"/>
  <c r="G24" i="15"/>
  <c r="E245" i="2"/>
  <c r="G25" i="15"/>
  <c r="E246" i="2"/>
  <c r="G26" i="15"/>
  <c r="E247" i="2"/>
  <c r="G27" i="15"/>
  <c r="E248" i="2"/>
  <c r="G28" i="15"/>
  <c r="E237" i="2"/>
  <c r="G17" i="15"/>
  <c r="E236" i="2"/>
  <c r="G29" i="5"/>
  <c r="E235" i="2"/>
  <c r="G28" i="5"/>
  <c r="E234" i="2"/>
  <c r="G27" i="5"/>
  <c r="E233" i="2"/>
  <c r="G26" i="5"/>
  <c r="E232" i="2"/>
  <c r="G25" i="5"/>
  <c r="E231" i="2"/>
  <c r="G24" i="5"/>
  <c r="E230" i="2"/>
  <c r="G23" i="5"/>
  <c r="E229" i="2"/>
  <c r="G22" i="5"/>
  <c r="E222" i="2"/>
  <c r="G15" i="5"/>
  <c r="E223" i="2"/>
  <c r="G16" i="5"/>
  <c r="E224" i="2"/>
  <c r="G17" i="5"/>
  <c r="E225" i="2"/>
  <c r="G18" i="5"/>
  <c r="E226" i="2"/>
  <c r="G19" i="5"/>
  <c r="E227" i="2"/>
  <c r="G20" i="5"/>
  <c r="E228" i="2"/>
  <c r="G21" i="5"/>
  <c r="E221" i="2"/>
  <c r="G14" i="5"/>
  <c r="D229" i="2"/>
  <c r="E204"/>
  <c r="G14" i="15"/>
  <c r="E203" i="2"/>
  <c r="G13" i="15"/>
  <c r="E202" i="2"/>
  <c r="G12" i="15"/>
  <c r="E201" i="2"/>
  <c r="G11" i="15"/>
  <c r="E200" i="2"/>
  <c r="G10" i="15"/>
  <c r="E199" i="2"/>
  <c r="G9" i="15"/>
  <c r="E198" i="2"/>
  <c r="G8" i="15"/>
  <c r="E197" i="2"/>
  <c r="G7" i="15"/>
  <c r="E196" i="2"/>
  <c r="G6" i="15"/>
  <c r="E195" i="2"/>
  <c r="G5" i="15"/>
  <c r="E194" i="2"/>
  <c r="G4" i="15"/>
  <c r="E193" i="2"/>
  <c r="G3" i="15"/>
  <c r="E192" i="2"/>
  <c r="G10" i="5"/>
  <c r="E191" i="2"/>
  <c r="G9" i="5"/>
  <c r="E190" i="2"/>
  <c r="G8" i="5"/>
  <c r="E189" i="2"/>
  <c r="G7" i="5"/>
  <c r="E188" i="2"/>
  <c r="G6" i="5"/>
  <c r="E187" i="2"/>
  <c r="G5" i="5"/>
  <c r="E186" i="2"/>
  <c r="G4" i="5"/>
  <c r="E185" i="2"/>
  <c r="G3" i="5"/>
  <c r="E162" i="2"/>
  <c r="E163"/>
  <c r="E164"/>
  <c r="E161"/>
  <c r="E158"/>
  <c r="E159"/>
  <c r="E157"/>
  <c r="E154"/>
  <c r="E155"/>
  <c r="E156"/>
  <c r="E153"/>
  <c r="E152"/>
  <c r="E149"/>
  <c r="A119" i="19"/>
  <c r="G123"/>
  <c r="C149" i="2"/>
  <c r="E142"/>
  <c r="E140"/>
  <c r="E141"/>
  <c r="E139"/>
  <c r="A3" i="20"/>
  <c r="G7"/>
  <c r="C142" i="2"/>
  <c r="A23" i="20"/>
  <c r="G27"/>
  <c r="C141" i="2"/>
  <c r="A33" i="20"/>
  <c r="G37"/>
  <c r="C139" i="2"/>
  <c r="E136"/>
  <c r="E137"/>
  <c r="E138"/>
  <c r="E135"/>
  <c r="E132"/>
  <c r="E133"/>
  <c r="E134"/>
  <c r="E131"/>
  <c r="E128"/>
  <c r="E129"/>
  <c r="E130"/>
  <c r="E127"/>
  <c r="E124"/>
  <c r="E125"/>
  <c r="E126"/>
  <c r="E123"/>
  <c r="E121"/>
  <c r="E122"/>
  <c r="E119"/>
  <c r="E117"/>
  <c r="E118"/>
  <c r="E115"/>
  <c r="E113"/>
  <c r="A110" i="19"/>
  <c r="G114"/>
  <c r="C137" i="2"/>
  <c r="A101" i="19"/>
  <c r="G105"/>
  <c r="C135" i="2"/>
  <c r="A86" i="19"/>
  <c r="H88"/>
  <c r="D132" i="2"/>
  <c r="A83" i="19"/>
  <c r="G87"/>
  <c r="C131" i="2"/>
  <c r="A73" i="19"/>
  <c r="G77"/>
  <c r="C129" i="2"/>
  <c r="A63" i="19"/>
  <c r="G67"/>
  <c r="C127" i="2"/>
  <c r="A53" i="19"/>
  <c r="G57"/>
  <c r="C125" i="2"/>
  <c r="A43" i="19"/>
  <c r="G47"/>
  <c r="C123" i="2"/>
  <c r="A33" i="19"/>
  <c r="G37"/>
  <c r="C121" i="2"/>
  <c r="A13" i="19"/>
  <c r="G17"/>
  <c r="C117" i="2"/>
  <c r="A3" i="19"/>
  <c r="G7"/>
  <c r="C115" i="2"/>
  <c r="E104"/>
  <c r="E105"/>
  <c r="E103"/>
  <c r="E102"/>
  <c r="E101"/>
  <c r="E98"/>
  <c r="E99"/>
  <c r="E100"/>
  <c r="E97"/>
  <c r="E94"/>
  <c r="E95"/>
  <c r="E96"/>
  <c r="E93"/>
  <c r="E91"/>
  <c r="E89"/>
  <c r="E86"/>
  <c r="E87"/>
  <c r="E88"/>
  <c r="E85"/>
  <c r="A16" i="19"/>
  <c r="A6"/>
  <c r="E82" i="2"/>
  <c r="E83"/>
  <c r="E84"/>
  <c r="E81"/>
  <c r="E78"/>
  <c r="E79"/>
  <c r="E80"/>
  <c r="E77"/>
  <c r="A14" i="20"/>
  <c r="H17"/>
  <c r="D104" i="2"/>
  <c r="G65" i="19"/>
  <c r="C77" i="2"/>
  <c r="E70"/>
  <c r="E68"/>
  <c r="E69"/>
  <c r="E67"/>
  <c r="E66"/>
  <c r="E62"/>
  <c r="E63"/>
  <c r="E64"/>
  <c r="E61"/>
  <c r="E58"/>
  <c r="E60"/>
  <c r="E57"/>
  <c r="E54"/>
  <c r="E55"/>
  <c r="E53"/>
  <c r="E50"/>
  <c r="E51"/>
  <c r="E52"/>
  <c r="E49"/>
  <c r="E46"/>
  <c r="E47"/>
  <c r="E48"/>
  <c r="E45"/>
  <c r="E43"/>
  <c r="E44"/>
  <c r="E41"/>
  <c r="G55" i="19"/>
  <c r="C65" i="2"/>
  <c r="G45" i="19"/>
  <c r="C63" i="2"/>
  <c r="G35" i="19"/>
  <c r="C61" i="2"/>
  <c r="G15" i="19"/>
  <c r="C57" i="2"/>
  <c r="G5" i="19"/>
  <c r="C55" i="2"/>
  <c r="E34"/>
  <c r="E32"/>
  <c r="E33"/>
  <c r="E31"/>
  <c r="E26"/>
  <c r="E27"/>
  <c r="E28"/>
  <c r="E25"/>
  <c r="E22"/>
  <c r="E23"/>
  <c r="E24"/>
  <c r="E21"/>
  <c r="E18"/>
  <c r="E19"/>
  <c r="E20"/>
  <c r="E17"/>
  <c r="E14"/>
  <c r="E15"/>
  <c r="E16"/>
  <c r="E13"/>
  <c r="E11"/>
  <c r="E12"/>
  <c r="E9"/>
  <c r="E6"/>
  <c r="E7"/>
  <c r="E8"/>
  <c r="G110" i="19"/>
  <c r="C27" i="2"/>
  <c r="G101" i="19"/>
  <c r="C25" i="2"/>
  <c r="H84" i="19"/>
  <c r="D22" i="2"/>
  <c r="G83" i="19"/>
  <c r="C21" i="2"/>
  <c r="G73" i="19"/>
  <c r="C19" i="2"/>
  <c r="G63" i="19"/>
  <c r="C17" i="2"/>
  <c r="G53" i="19"/>
  <c r="C15" i="2"/>
  <c r="G43" i="19"/>
  <c r="C13" i="2"/>
  <c r="G33" i="19"/>
  <c r="C11" i="2"/>
  <c r="G13" i="19"/>
  <c r="C7" i="2"/>
  <c r="D56" i="5"/>
  <c r="C56"/>
  <c r="D16" i="21"/>
  <c r="D333" i="2"/>
  <c r="C16" i="21"/>
  <c r="C333" i="2"/>
  <c r="D12" i="21"/>
  <c r="D302" i="2"/>
  <c r="D11" i="21"/>
  <c r="D301" i="2"/>
  <c r="C12" i="21"/>
  <c r="C302" i="2"/>
  <c r="C11" i="21"/>
  <c r="C301" i="2"/>
  <c r="D7" i="21"/>
  <c r="D276" i="2"/>
  <c r="D6" i="21"/>
  <c r="D275" i="2"/>
  <c r="D5" i="21"/>
  <c r="D274" i="2"/>
  <c r="D4" i="21"/>
  <c r="D273" i="2"/>
  <c r="C7" i="21"/>
  <c r="C276" i="2"/>
  <c r="C6" i="21"/>
  <c r="C275" i="2"/>
  <c r="C5" i="21"/>
  <c r="C274" i="2"/>
  <c r="C4" i="21"/>
  <c r="C273" i="2"/>
  <c r="D31" i="15"/>
  <c r="D251" i="2"/>
  <c r="D30" i="15"/>
  <c r="D250" i="2"/>
  <c r="D29" i="15"/>
  <c r="D249" i="2"/>
  <c r="D28" i="15"/>
  <c r="D248" i="2"/>
  <c r="D27" i="15"/>
  <c r="D247" i="2"/>
  <c r="D26" i="15"/>
  <c r="D246" i="2"/>
  <c r="D25" i="15"/>
  <c r="D245" i="2"/>
  <c r="D23" i="15"/>
  <c r="D243" i="2"/>
  <c r="D22" i="15"/>
  <c r="D242" i="2"/>
  <c r="D21" i="15"/>
  <c r="D241" i="2"/>
  <c r="D20" i="15"/>
  <c r="D240" i="2"/>
  <c r="D19" i="15"/>
  <c r="D239" i="2"/>
  <c r="C32" i="15"/>
  <c r="C252" i="2"/>
  <c r="C31" i="15"/>
  <c r="C251" i="2"/>
  <c r="C30" i="15"/>
  <c r="C250" i="2"/>
  <c r="C29" i="15"/>
  <c r="C249" i="2"/>
  <c r="C28" i="15"/>
  <c r="C248" i="2"/>
  <c r="C27" i="15"/>
  <c r="C247" i="2"/>
  <c r="C26" i="15"/>
  <c r="C246" i="2"/>
  <c r="C24" i="15"/>
  <c r="C244" i="2"/>
  <c r="C243"/>
  <c r="C22" i="15"/>
  <c r="C242" i="2"/>
  <c r="C21" i="15"/>
  <c r="C241" i="2"/>
  <c r="C20" i="15"/>
  <c r="C240" i="2"/>
  <c r="C19" i="15"/>
  <c r="C239" i="2"/>
  <c r="D18" i="15"/>
  <c r="D238" i="2"/>
  <c r="C18" i="15"/>
  <c r="C238" i="2"/>
  <c r="D17" i="15"/>
  <c r="D237" i="2"/>
  <c r="D14" i="15"/>
  <c r="D204" i="2"/>
  <c r="D13" i="15"/>
  <c r="D203" i="2"/>
  <c r="D12" i="15"/>
  <c r="D202" i="2"/>
  <c r="D11" i="15"/>
  <c r="D201" i="2"/>
  <c r="D10" i="15"/>
  <c r="D200" i="2"/>
  <c r="D9" i="15"/>
  <c r="D199" i="2"/>
  <c r="D8" i="15"/>
  <c r="D198" i="2"/>
  <c r="D7" i="15"/>
  <c r="D197" i="2"/>
  <c r="D6" i="15"/>
  <c r="D196" i="2"/>
  <c r="D5" i="15"/>
  <c r="D195" i="2"/>
  <c r="D4" i="15"/>
  <c r="D194" i="2"/>
  <c r="D3" i="15"/>
  <c r="D193" i="2"/>
  <c r="C14" i="15"/>
  <c r="C204" i="2"/>
  <c r="C13" i="15"/>
  <c r="C203" i="2"/>
  <c r="C12" i="15"/>
  <c r="C202" i="2"/>
  <c r="C11" i="15"/>
  <c r="C201" i="2"/>
  <c r="C10" i="15"/>
  <c r="C200" i="2"/>
  <c r="C9" i="15"/>
  <c r="C199" i="2"/>
  <c r="C8" i="15"/>
  <c r="C198" i="2"/>
  <c r="C7" i="15"/>
  <c r="C197" i="2"/>
  <c r="C6" i="15"/>
  <c r="C196" i="2"/>
  <c r="C5" i="15"/>
  <c r="C195" i="2"/>
  <c r="C4" i="15"/>
  <c r="C194" i="2"/>
  <c r="C3" i="15"/>
  <c r="C193" i="2"/>
  <c r="D32" i="15"/>
  <c r="D252" i="2"/>
  <c r="C25" i="15"/>
  <c r="C245" i="2"/>
  <c r="D24" i="15"/>
  <c r="D244" i="2"/>
  <c r="C17" i="15"/>
  <c r="C237" i="2"/>
  <c r="D52" i="5"/>
  <c r="D330" i="2"/>
  <c r="C52" i="5"/>
  <c r="C330" i="2"/>
  <c r="D51" i="5"/>
  <c r="D329" i="2"/>
  <c r="C51" i="5"/>
  <c r="C329" i="2"/>
  <c r="D47" i="5"/>
  <c r="D296" i="2"/>
  <c r="D46" i="5"/>
  <c r="D295" i="2"/>
  <c r="D45" i="5"/>
  <c r="D294" i="2"/>
  <c r="D44" i="5"/>
  <c r="D293" i="2"/>
  <c r="C47" i="5"/>
  <c r="C296" i="2"/>
  <c r="C46" i="5"/>
  <c r="C295" i="2"/>
  <c r="C45" i="5"/>
  <c r="C294" i="2"/>
  <c r="C44" i="5"/>
  <c r="C293" i="2"/>
  <c r="D40" i="5"/>
  <c r="D264" i="2"/>
  <c r="D39" i="5"/>
  <c r="D263" i="2"/>
  <c r="D38" i="5"/>
  <c r="D262" i="2"/>
  <c r="D37" i="5"/>
  <c r="D261" i="2"/>
  <c r="D36" i="5"/>
  <c r="D260" i="2"/>
  <c r="D35" i="5"/>
  <c r="D259" i="2"/>
  <c r="C40" i="5"/>
  <c r="C264" i="2"/>
  <c r="C39" i="5"/>
  <c r="C263" i="2"/>
  <c r="C38" i="5"/>
  <c r="C262" i="2"/>
  <c r="C37" i="5"/>
  <c r="C261" i="2"/>
  <c r="C36" i="5"/>
  <c r="C260" i="2"/>
  <c r="C35" i="5"/>
  <c r="C259" i="2"/>
  <c r="D34" i="5"/>
  <c r="D258" i="2"/>
  <c r="C34" i="5"/>
  <c r="C258" i="2"/>
  <c r="D33" i="5"/>
  <c r="D257" i="2"/>
  <c r="C33" i="5"/>
  <c r="C257" i="2"/>
  <c r="D29" i="5"/>
  <c r="D236" i="2"/>
  <c r="C29" i="5"/>
  <c r="C236" i="2"/>
  <c r="D28" i="5"/>
  <c r="D235" i="2"/>
  <c r="C28" i="5"/>
  <c r="C235" i="2"/>
  <c r="D27" i="5"/>
  <c r="D234" i="2"/>
  <c r="C27" i="5"/>
  <c r="C234" i="2"/>
  <c r="D26" i="5"/>
  <c r="D233" i="2"/>
  <c r="C26" i="5"/>
  <c r="C233" i="2"/>
  <c r="D25" i="5"/>
  <c r="D232" i="2"/>
  <c r="C25" i="5"/>
  <c r="C232" i="2"/>
  <c r="D24" i="5"/>
  <c r="D231" i="2"/>
  <c r="C24" i="5"/>
  <c r="C231" i="2"/>
  <c r="D23" i="5"/>
  <c r="D230" i="2"/>
  <c r="C23" i="5"/>
  <c r="C230" i="2"/>
  <c r="C22" i="5"/>
  <c r="C229" i="2"/>
  <c r="D21" i="5"/>
  <c r="D228" i="2"/>
  <c r="C21" i="5"/>
  <c r="C228" i="2"/>
  <c r="D20" i="5"/>
  <c r="D227" i="2"/>
  <c r="C20" i="5"/>
  <c r="C227" i="2"/>
  <c r="D19" i="5"/>
  <c r="D226" i="2"/>
  <c r="C19" i="5"/>
  <c r="C226" i="2"/>
  <c r="D18" i="5"/>
  <c r="D225" i="2"/>
  <c r="C18" i="5"/>
  <c r="C225" i="2"/>
  <c r="D17" i="5"/>
  <c r="D224" i="2"/>
  <c r="C17" i="5"/>
  <c r="C224" i="2"/>
  <c r="D16" i="5"/>
  <c r="D223" i="2"/>
  <c r="C16" i="5"/>
  <c r="C223" i="2"/>
  <c r="D15" i="5"/>
  <c r="D222" i="2"/>
  <c r="C15" i="5"/>
  <c r="C222" i="2"/>
  <c r="D14" i="5"/>
  <c r="D221" i="2"/>
  <c r="C14" i="5"/>
  <c r="C221" i="2"/>
  <c r="D10" i="5"/>
  <c r="D192" i="2"/>
  <c r="C10" i="5"/>
  <c r="C192" i="2"/>
  <c r="D9" i="5"/>
  <c r="D191" i="2"/>
  <c r="C9" i="5"/>
  <c r="C191" i="2"/>
  <c r="D8" i="5"/>
  <c r="D190" i="2"/>
  <c r="C8" i="5"/>
  <c r="C190" i="2"/>
  <c r="D7" i="5"/>
  <c r="D189" i="2"/>
  <c r="C7" i="5"/>
  <c r="C189" i="2"/>
  <c r="D6" i="5"/>
  <c r="D188" i="2"/>
  <c r="C6" i="5"/>
  <c r="C188" i="2"/>
  <c r="D5" i="5"/>
  <c r="D187" i="2"/>
  <c r="C5" i="5"/>
  <c r="C187" i="2"/>
  <c r="D4" i="5"/>
  <c r="D186" i="2"/>
  <c r="C4" i="5"/>
  <c r="C186" i="2"/>
  <c r="D3" i="5"/>
  <c r="D185" i="2"/>
  <c r="C3" i="5"/>
  <c r="C185" i="2"/>
  <c r="A34" i="20"/>
  <c r="A35"/>
  <c r="A36"/>
  <c r="A24"/>
  <c r="A25"/>
  <c r="A26"/>
  <c r="A15"/>
  <c r="A16"/>
  <c r="A13"/>
  <c r="A4"/>
  <c r="A5"/>
  <c r="A6"/>
  <c r="B6" i="19"/>
  <c r="D36" i="20"/>
  <c r="C36"/>
  <c r="B36"/>
  <c r="H35"/>
  <c r="D69" i="2"/>
  <c r="D35" i="20"/>
  <c r="C35"/>
  <c r="B35"/>
  <c r="G38"/>
  <c r="C140" i="2"/>
  <c r="D34" i="20"/>
  <c r="C34"/>
  <c r="B34"/>
  <c r="G36"/>
  <c r="C70" i="2"/>
  <c r="D33" i="20"/>
  <c r="C33"/>
  <c r="B33"/>
  <c r="D26"/>
  <c r="C26"/>
  <c r="B26"/>
  <c r="H25"/>
  <c r="D25"/>
  <c r="C25"/>
  <c r="B25"/>
  <c r="G28"/>
  <c r="H24"/>
  <c r="D24"/>
  <c r="C24"/>
  <c r="E24"/>
  <c r="B24"/>
  <c r="G26"/>
  <c r="C105" i="2"/>
  <c r="H23" i="20"/>
  <c r="D33" i="2"/>
  <c r="D23" i="20"/>
  <c r="C23"/>
  <c r="B23"/>
  <c r="D16"/>
  <c r="C16"/>
  <c r="B16"/>
  <c r="H15"/>
  <c r="D15"/>
  <c r="C15"/>
  <c r="B15"/>
  <c r="G18"/>
  <c r="H14"/>
  <c r="D14"/>
  <c r="C14"/>
  <c r="E14"/>
  <c r="B14"/>
  <c r="G16"/>
  <c r="C68" i="2"/>
  <c r="H13" i="20"/>
  <c r="D34" i="2"/>
  <c r="D13" i="20"/>
  <c r="C13"/>
  <c r="B13"/>
  <c r="G17"/>
  <c r="C104" i="2"/>
  <c r="D6" i="20"/>
  <c r="C6"/>
  <c r="B6"/>
  <c r="H5"/>
  <c r="D5"/>
  <c r="C5"/>
  <c r="B5"/>
  <c r="G8"/>
  <c r="H4"/>
  <c r="D4"/>
  <c r="C4"/>
  <c r="E4"/>
  <c r="B4"/>
  <c r="G6"/>
  <c r="C103" i="2"/>
  <c r="H3" i="20"/>
  <c r="D67" i="2"/>
  <c r="D3" i="20"/>
  <c r="C3"/>
  <c r="B3"/>
  <c r="A183" i="19"/>
  <c r="G185"/>
  <c r="C114" i="2"/>
  <c r="A184" i="19"/>
  <c r="H185"/>
  <c r="D114" i="2"/>
  <c r="A185" i="19"/>
  <c r="H184"/>
  <c r="D113" i="2"/>
  <c r="A182" i="19"/>
  <c r="A174"/>
  <c r="G176"/>
  <c r="C102" i="2"/>
  <c r="A175" i="19"/>
  <c r="A176"/>
  <c r="H175"/>
  <c r="D101" i="2"/>
  <c r="A173" i="19"/>
  <c r="G177"/>
  <c r="C161" i="2"/>
  <c r="A165" i="19"/>
  <c r="G167"/>
  <c r="C100" i="2"/>
  <c r="A166" i="19"/>
  <c r="G169"/>
  <c r="C160" i="2"/>
  <c r="A167" i="19"/>
  <c r="H166"/>
  <c r="D99" i="2"/>
  <c r="A164" i="19"/>
  <c r="A156"/>
  <c r="G158"/>
  <c r="C98" i="2"/>
  <c r="A157" i="19"/>
  <c r="H158"/>
  <c r="D98" i="2"/>
  <c r="A158" i="19"/>
  <c r="H157"/>
  <c r="D97" i="2"/>
  <c r="A155" i="19"/>
  <c r="A147"/>
  <c r="G149"/>
  <c r="C96" i="2"/>
  <c r="A148" i="19"/>
  <c r="A149"/>
  <c r="H148"/>
  <c r="D95" i="2"/>
  <c r="A146" i="19"/>
  <c r="A138"/>
  <c r="G140"/>
  <c r="C94" i="2"/>
  <c r="A139" i="19"/>
  <c r="A140"/>
  <c r="H139"/>
  <c r="D93" i="2"/>
  <c r="A137" i="19"/>
  <c r="G131"/>
  <c r="A130"/>
  <c r="G133"/>
  <c r="C152" i="2"/>
  <c r="A131" i="19"/>
  <c r="H130"/>
  <c r="D91" i="2"/>
  <c r="A128" i="19"/>
  <c r="G130"/>
  <c r="C91" i="2"/>
  <c r="A120" i="19"/>
  <c r="G122"/>
  <c r="A121"/>
  <c r="G124"/>
  <c r="A122"/>
  <c r="H121"/>
  <c r="D89" i="2"/>
  <c r="A111" i="19"/>
  <c r="G113"/>
  <c r="C88" i="2"/>
  <c r="A112" i="19"/>
  <c r="A113"/>
  <c r="H112"/>
  <c r="D87" i="2"/>
  <c r="A102" i="19"/>
  <c r="H105"/>
  <c r="D135" i="2"/>
  <c r="A103" i="19"/>
  <c r="A104"/>
  <c r="H106"/>
  <c r="D136" i="2"/>
  <c r="A93" i="19"/>
  <c r="A94"/>
  <c r="A95"/>
  <c r="A92"/>
  <c r="A84"/>
  <c r="A85"/>
  <c r="A74"/>
  <c r="A75"/>
  <c r="A76"/>
  <c r="A64"/>
  <c r="A65"/>
  <c r="A66"/>
  <c r="A54"/>
  <c r="A55"/>
  <c r="A56"/>
  <c r="A44"/>
  <c r="A45"/>
  <c r="A46"/>
  <c r="A36"/>
  <c r="A34"/>
  <c r="A35"/>
  <c r="A24"/>
  <c r="A25"/>
  <c r="A23"/>
  <c r="A14"/>
  <c r="A15"/>
  <c r="A4"/>
  <c r="H187"/>
  <c r="D164" i="2"/>
  <c r="G187" i="19"/>
  <c r="C164" i="2"/>
  <c r="H186" i="19"/>
  <c r="D163" i="2"/>
  <c r="G186" i="19"/>
  <c r="C163" i="2"/>
  <c r="D185" i="19"/>
  <c r="C185"/>
  <c r="B185"/>
  <c r="G184"/>
  <c r="C113" i="2"/>
  <c r="D184" i="19"/>
  <c r="C184"/>
  <c r="B184"/>
  <c r="D183"/>
  <c r="C183"/>
  <c r="B183"/>
  <c r="H182"/>
  <c r="D53" i="2"/>
  <c r="G182" i="19"/>
  <c r="C53" i="2"/>
  <c r="D182" i="19"/>
  <c r="C182"/>
  <c r="B182"/>
  <c r="H178"/>
  <c r="D162" i="2"/>
  <c r="G178" i="19"/>
  <c r="C162" i="2"/>
  <c r="H176" i="19"/>
  <c r="D102" i="2"/>
  <c r="D176" i="19"/>
  <c r="C176"/>
  <c r="B176"/>
  <c r="G175"/>
  <c r="C101" i="2"/>
  <c r="D175" i="19"/>
  <c r="C175"/>
  <c r="B175"/>
  <c r="H174"/>
  <c r="D52" i="2"/>
  <c r="D174" i="19"/>
  <c r="C174"/>
  <c r="B174"/>
  <c r="H173"/>
  <c r="D51" i="2"/>
  <c r="D173" i="19"/>
  <c r="C173"/>
  <c r="B173"/>
  <c r="H169"/>
  <c r="D160" i="2"/>
  <c r="G168" i="19"/>
  <c r="C159" i="2"/>
  <c r="H167" i="19"/>
  <c r="D100" i="2"/>
  <c r="D167" i="19"/>
  <c r="C167"/>
  <c r="B167"/>
  <c r="G166"/>
  <c r="C99" i="2"/>
  <c r="D166" i="19"/>
  <c r="C166"/>
  <c r="B166"/>
  <c r="D165"/>
  <c r="C165"/>
  <c r="B165"/>
  <c r="H164"/>
  <c r="D49" i="2"/>
  <c r="G164" i="19"/>
  <c r="C49" i="2"/>
  <c r="D164" i="19"/>
  <c r="C164"/>
  <c r="B164"/>
  <c r="H160"/>
  <c r="D158" i="2"/>
  <c r="G160" i="19"/>
  <c r="C158" i="2"/>
  <c r="H159" i="19"/>
  <c r="D157" i="2"/>
  <c r="G159" i="19"/>
  <c r="C157" i="2"/>
  <c r="D158" i="19"/>
  <c r="C158"/>
  <c r="B158"/>
  <c r="G157"/>
  <c r="C97" i="2"/>
  <c r="D157" i="19"/>
  <c r="C157"/>
  <c r="B157"/>
  <c r="D156"/>
  <c r="C156"/>
  <c r="B156"/>
  <c r="G155"/>
  <c r="C47" i="2"/>
  <c r="D155" i="19"/>
  <c r="C155"/>
  <c r="B155"/>
  <c r="G151"/>
  <c r="C156" i="2"/>
  <c r="G150" i="19"/>
  <c r="C155" i="2"/>
  <c r="H149" i="19"/>
  <c r="D96" i="2"/>
  <c r="D149" i="19"/>
  <c r="C149"/>
  <c r="B149"/>
  <c r="G148"/>
  <c r="C95" i="2"/>
  <c r="D148" i="19"/>
  <c r="C148"/>
  <c r="B148"/>
  <c r="D147"/>
  <c r="C147"/>
  <c r="B147"/>
  <c r="H146"/>
  <c r="D45" i="2"/>
  <c r="G146" i="19"/>
  <c r="C45" i="2"/>
  <c r="D146" i="19"/>
  <c r="C146"/>
  <c r="B146"/>
  <c r="H142"/>
  <c r="D154" i="2"/>
  <c r="G142" i="19"/>
  <c r="C154" i="2"/>
  <c r="H141" i="19"/>
  <c r="D153" i="2"/>
  <c r="G141" i="19"/>
  <c r="C153" i="2"/>
  <c r="H140" i="19"/>
  <c r="D94" i="2"/>
  <c r="D140" i="19"/>
  <c r="C140"/>
  <c r="B140"/>
  <c r="G139"/>
  <c r="C93" i="2"/>
  <c r="D139" i="19"/>
  <c r="C139"/>
  <c r="B139"/>
  <c r="H138"/>
  <c r="D44" i="2"/>
  <c r="D138" i="19"/>
  <c r="C138"/>
  <c r="B138"/>
  <c r="H137"/>
  <c r="D43" i="2"/>
  <c r="G137" i="19"/>
  <c r="C43" i="2"/>
  <c r="D137" i="19"/>
  <c r="C137"/>
  <c r="B137"/>
  <c r="H132"/>
  <c r="G132"/>
  <c r="H131"/>
  <c r="D131"/>
  <c r="C131"/>
  <c r="B131"/>
  <c r="D130"/>
  <c r="C130"/>
  <c r="B130"/>
  <c r="D129"/>
  <c r="C129"/>
  <c r="B129"/>
  <c r="G128"/>
  <c r="C41" i="2"/>
  <c r="D128" i="19"/>
  <c r="C128"/>
  <c r="B128"/>
  <c r="H123"/>
  <c r="D149" i="2"/>
  <c r="D122" i="19"/>
  <c r="C122"/>
  <c r="B122"/>
  <c r="G121"/>
  <c r="C89" i="2"/>
  <c r="D121" i="19"/>
  <c r="C121"/>
  <c r="B121"/>
  <c r="H120"/>
  <c r="D30" i="2"/>
  <c r="D120" i="19"/>
  <c r="C120"/>
  <c r="B120"/>
  <c r="G119"/>
  <c r="D119"/>
  <c r="C119"/>
  <c r="B119"/>
  <c r="G115"/>
  <c r="C138" i="2"/>
  <c r="H113" i="19"/>
  <c r="D88" i="2"/>
  <c r="D113" i="19"/>
  <c r="C113"/>
  <c r="B113"/>
  <c r="G112"/>
  <c r="C87" i="2"/>
  <c r="D112" i="19"/>
  <c r="C112"/>
  <c r="B112"/>
  <c r="D111"/>
  <c r="C111"/>
  <c r="B111"/>
  <c r="H110"/>
  <c r="D27" i="2"/>
  <c r="D110" i="19"/>
  <c r="C110"/>
  <c r="B110"/>
  <c r="G106"/>
  <c r="C136" i="2"/>
  <c r="H104" i="19"/>
  <c r="D86" i="2"/>
  <c r="D104" i="19"/>
  <c r="C104"/>
  <c r="B104"/>
  <c r="G103"/>
  <c r="C85" i="2"/>
  <c r="D103" i="19"/>
  <c r="C103"/>
  <c r="B103"/>
  <c r="G102"/>
  <c r="C26" i="2"/>
  <c r="D102" i="19"/>
  <c r="C102"/>
  <c r="B102"/>
  <c r="H101"/>
  <c r="D25" i="2"/>
  <c r="D101" i="19"/>
  <c r="C101"/>
  <c r="B101"/>
  <c r="E139"/>
  <c r="E121"/>
  <c r="E182"/>
  <c r="E173"/>
  <c r="E175"/>
  <c r="E146"/>
  <c r="H119"/>
  <c r="D29" i="2"/>
  <c r="H122" i="19"/>
  <c r="H103"/>
  <c r="D85" i="2"/>
  <c r="G104" i="19"/>
  <c r="C86" i="2"/>
  <c r="H111" i="19"/>
  <c r="D28" i="2"/>
  <c r="H114" i="19"/>
  <c r="D137" i="2"/>
  <c r="H115" i="19"/>
  <c r="D138" i="2"/>
  <c r="E119" i="19"/>
  <c r="H124"/>
  <c r="H129"/>
  <c r="H133"/>
  <c r="D152" i="2"/>
  <c r="E137" i="19"/>
  <c r="H147"/>
  <c r="D46" i="2"/>
  <c r="E148" i="19"/>
  <c r="H150"/>
  <c r="D155" i="2"/>
  <c r="H151" i="19"/>
  <c r="D156" i="2"/>
  <c r="E155" i="19"/>
  <c r="H156"/>
  <c r="D48" i="2"/>
  <c r="E157" i="19"/>
  <c r="E165"/>
  <c r="H165"/>
  <c r="D50" i="2"/>
  <c r="E166" i="19"/>
  <c r="E167"/>
  <c r="H168"/>
  <c r="D159" i="2"/>
  <c r="H183" i="19"/>
  <c r="D54" i="2"/>
  <c r="E184" i="19"/>
  <c r="E3" i="20"/>
  <c r="E5"/>
  <c r="E6"/>
  <c r="E13"/>
  <c r="E15"/>
  <c r="E16"/>
  <c r="E23"/>
  <c r="E25"/>
  <c r="E26"/>
  <c r="E33"/>
  <c r="E34"/>
  <c r="E35"/>
  <c r="E36"/>
  <c r="H155" i="19"/>
  <c r="D47" i="2"/>
  <c r="H128" i="19"/>
  <c r="D41" i="2"/>
  <c r="H36" i="20"/>
  <c r="D70" i="2"/>
  <c r="H33" i="20"/>
  <c r="D31" i="2"/>
  <c r="H16" i="20"/>
  <c r="D68" i="2"/>
  <c r="H177" i="19"/>
  <c r="D161" i="2"/>
  <c r="G173" i="19"/>
  <c r="C51" i="2"/>
  <c r="G25" i="20"/>
  <c r="G5"/>
  <c r="G13"/>
  <c r="C34" i="2"/>
  <c r="G33" i="20"/>
  <c r="C31" i="2"/>
  <c r="H34" i="20"/>
  <c r="D32" i="2"/>
  <c r="H102" i="19"/>
  <c r="D26" i="2"/>
  <c r="G120" i="19"/>
  <c r="C30" i="2"/>
  <c r="G129" i="19"/>
  <c r="G138"/>
  <c r="C44" i="2"/>
  <c r="G147" i="19"/>
  <c r="C46" i="2"/>
  <c r="G156" i="19"/>
  <c r="C48" i="2"/>
  <c r="G165" i="19"/>
  <c r="C50" i="2"/>
  <c r="G174" i="19"/>
  <c r="C52" i="2"/>
  <c r="G183" i="19"/>
  <c r="C54" i="2"/>
  <c r="G3" i="20"/>
  <c r="C67" i="2"/>
  <c r="H6" i="20"/>
  <c r="D103" i="2"/>
  <c r="G15" i="20"/>
  <c r="G23"/>
  <c r="C33" i="2"/>
  <c r="H26" i="20"/>
  <c r="D105" i="2"/>
  <c r="G35" i="20"/>
  <c r="C69" i="2"/>
  <c r="H7" i="20"/>
  <c r="D142" i="2"/>
  <c r="H8" i="20"/>
  <c r="H27"/>
  <c r="D141" i="2"/>
  <c r="H28" i="20"/>
  <c r="H37"/>
  <c r="D139" i="2"/>
  <c r="H38" i="20"/>
  <c r="D140" i="2"/>
  <c r="H18" i="20"/>
  <c r="G4"/>
  <c r="G14"/>
  <c r="G24"/>
  <c r="G34"/>
  <c r="C32" i="2"/>
  <c r="E183" i="19"/>
  <c r="E185"/>
  <c r="E174"/>
  <c r="E176"/>
  <c r="E164"/>
  <c r="E156"/>
  <c r="E158"/>
  <c r="E128"/>
  <c r="E130"/>
  <c r="G111"/>
  <c r="C28" i="2"/>
  <c r="E102" i="19"/>
  <c r="E104"/>
  <c r="E111"/>
  <c r="E113"/>
  <c r="E120"/>
  <c r="E122"/>
  <c r="E129"/>
  <c r="E131"/>
  <c r="E138"/>
  <c r="E140"/>
  <c r="E147"/>
  <c r="E149"/>
  <c r="E101"/>
  <c r="E103"/>
  <c r="E110"/>
  <c r="E112"/>
  <c r="H97"/>
  <c r="D134" i="2"/>
  <c r="G97" i="19"/>
  <c r="C134" i="2"/>
  <c r="H96" i="19"/>
  <c r="D133" i="2"/>
  <c r="G96" i="19"/>
  <c r="C133" i="2"/>
  <c r="H95" i="19"/>
  <c r="G95"/>
  <c r="D95"/>
  <c r="C95"/>
  <c r="B95"/>
  <c r="H94"/>
  <c r="G94"/>
  <c r="D94"/>
  <c r="C94"/>
  <c r="B94"/>
  <c r="H93"/>
  <c r="D24" i="2"/>
  <c r="G93" i="19"/>
  <c r="C24" i="2"/>
  <c r="D93" i="19"/>
  <c r="C93"/>
  <c r="B93"/>
  <c r="H92"/>
  <c r="D23" i="2"/>
  <c r="G92" i="19"/>
  <c r="C23" i="2"/>
  <c r="D92" i="19"/>
  <c r="C92"/>
  <c r="B92"/>
  <c r="G88"/>
  <c r="C132" i="2"/>
  <c r="H87" i="19"/>
  <c r="D131" i="2"/>
  <c r="H86" i="19"/>
  <c r="D82" i="2"/>
  <c r="G86" i="19"/>
  <c r="C82" i="2"/>
  <c r="D86" i="19"/>
  <c r="C86"/>
  <c r="B86"/>
  <c r="H85"/>
  <c r="D81" i="2"/>
  <c r="G85" i="19"/>
  <c r="C81" i="2"/>
  <c r="D85" i="19"/>
  <c r="C85"/>
  <c r="B85"/>
  <c r="G84"/>
  <c r="C22" i="2"/>
  <c r="D84" i="19"/>
  <c r="C84"/>
  <c r="B84"/>
  <c r="H83"/>
  <c r="D21" i="2"/>
  <c r="D83" i="19"/>
  <c r="C83"/>
  <c r="B83"/>
  <c r="H78"/>
  <c r="D130" i="2"/>
  <c r="G78" i="19"/>
  <c r="C130" i="2"/>
  <c r="H77" i="19"/>
  <c r="D129" i="2"/>
  <c r="H76" i="19"/>
  <c r="D80" i="2"/>
  <c r="G76" i="19"/>
  <c r="C80" i="2"/>
  <c r="D76" i="19"/>
  <c r="C76"/>
  <c r="B76"/>
  <c r="H75"/>
  <c r="D79" i="2"/>
  <c r="G75" i="19"/>
  <c r="C79" i="2"/>
  <c r="D75" i="19"/>
  <c r="C75"/>
  <c r="B75"/>
  <c r="H74"/>
  <c r="D20" i="2"/>
  <c r="G74" i="19"/>
  <c r="C20" i="2"/>
  <c r="D74" i="19"/>
  <c r="C74"/>
  <c r="B74"/>
  <c r="H73"/>
  <c r="D19" i="2"/>
  <c r="D73" i="19"/>
  <c r="C73"/>
  <c r="B73"/>
  <c r="H68"/>
  <c r="D128" i="2"/>
  <c r="G68" i="19"/>
  <c r="C128" i="2"/>
  <c r="H67" i="19"/>
  <c r="D127" i="2"/>
  <c r="H66" i="19"/>
  <c r="D78" i="2"/>
  <c r="G66" i="19"/>
  <c r="C78" i="2"/>
  <c r="D66" i="19"/>
  <c r="C66"/>
  <c r="B66"/>
  <c r="H65"/>
  <c r="D77" i="2"/>
  <c r="D65" i="19"/>
  <c r="C65"/>
  <c r="B65"/>
  <c r="H64"/>
  <c r="D18" i="2"/>
  <c r="G64" i="19"/>
  <c r="C18" i="2"/>
  <c r="D64" i="19"/>
  <c r="C64"/>
  <c r="B64"/>
  <c r="H63"/>
  <c r="D17" i="2"/>
  <c r="D63" i="19"/>
  <c r="C63"/>
  <c r="B63"/>
  <c r="H58"/>
  <c r="D126" i="2"/>
  <c r="G58" i="19"/>
  <c r="C126" i="2"/>
  <c r="H57" i="19"/>
  <c r="D125" i="2"/>
  <c r="H56" i="19"/>
  <c r="D66" i="2"/>
  <c r="G56" i="19"/>
  <c r="C66" i="2"/>
  <c r="D56" i="19"/>
  <c r="C56"/>
  <c r="B56"/>
  <c r="H55"/>
  <c r="D65" i="2"/>
  <c r="D55" i="19"/>
  <c r="C55"/>
  <c r="B55"/>
  <c r="H54"/>
  <c r="D16" i="2"/>
  <c r="G54" i="19"/>
  <c r="C16" i="2"/>
  <c r="D54" i="19"/>
  <c r="C54"/>
  <c r="B54"/>
  <c r="H53"/>
  <c r="D15" i="2"/>
  <c r="D53" i="19"/>
  <c r="C53"/>
  <c r="B53"/>
  <c r="H48"/>
  <c r="D124" i="2"/>
  <c r="G48" i="19"/>
  <c r="C124" i="2"/>
  <c r="H47" i="19"/>
  <c r="D123" i="2"/>
  <c r="H46" i="19"/>
  <c r="D64" i="2"/>
  <c r="G46" i="19"/>
  <c r="C64" i="2"/>
  <c r="D46" i="19"/>
  <c r="C46"/>
  <c r="B46"/>
  <c r="H45"/>
  <c r="D63" i="2"/>
  <c r="D45" i="19"/>
  <c r="C45"/>
  <c r="B45"/>
  <c r="H44"/>
  <c r="D14" i="2"/>
  <c r="G44" i="19"/>
  <c r="C14" i="2"/>
  <c r="D44" i="19"/>
  <c r="C44"/>
  <c r="B44"/>
  <c r="H43"/>
  <c r="D13" i="2"/>
  <c r="D43" i="19"/>
  <c r="C43"/>
  <c r="B43"/>
  <c r="H38"/>
  <c r="D122" i="2"/>
  <c r="G38" i="19"/>
  <c r="C122" i="2"/>
  <c r="H37" i="19"/>
  <c r="D121" i="2"/>
  <c r="H36" i="19"/>
  <c r="D62" i="2"/>
  <c r="G36" i="19"/>
  <c r="C62" i="2"/>
  <c r="D36" i="19"/>
  <c r="C36"/>
  <c r="B36"/>
  <c r="H35"/>
  <c r="D61" i="2"/>
  <c r="D35" i="19"/>
  <c r="C35"/>
  <c r="B35"/>
  <c r="H34"/>
  <c r="D12" i="2"/>
  <c r="G34" i="19"/>
  <c r="C12" i="2"/>
  <c r="D34" i="19"/>
  <c r="C34"/>
  <c r="B34"/>
  <c r="H33"/>
  <c r="D11" i="2"/>
  <c r="D33" i="19"/>
  <c r="C33"/>
  <c r="B33"/>
  <c r="H28"/>
  <c r="G28"/>
  <c r="H27"/>
  <c r="D119" i="2"/>
  <c r="G27" i="19"/>
  <c r="C119" i="2"/>
  <c r="H26" i="19"/>
  <c r="D60" i="2"/>
  <c r="G26" i="19"/>
  <c r="C60" i="2"/>
  <c r="D26" i="19"/>
  <c r="C26"/>
  <c r="B26"/>
  <c r="H25"/>
  <c r="G25"/>
  <c r="D25"/>
  <c r="C25"/>
  <c r="B25"/>
  <c r="H24"/>
  <c r="G24"/>
  <c r="D24"/>
  <c r="C24"/>
  <c r="B24"/>
  <c r="H23"/>
  <c r="D9" i="2"/>
  <c r="G23" i="19"/>
  <c r="C9" i="2"/>
  <c r="D23" i="19"/>
  <c r="C23"/>
  <c r="B23"/>
  <c r="H18"/>
  <c r="D118" i="2"/>
  <c r="G18" i="19"/>
  <c r="C118" i="2"/>
  <c r="H17" i="19"/>
  <c r="D117" i="2"/>
  <c r="H16" i="19"/>
  <c r="D58" i="2"/>
  <c r="G16" i="19"/>
  <c r="C58" i="2"/>
  <c r="D16" i="19"/>
  <c r="C16"/>
  <c r="B16"/>
  <c r="H15"/>
  <c r="D57" i="2"/>
  <c r="D15" i="19"/>
  <c r="C15"/>
  <c r="B15"/>
  <c r="H14"/>
  <c r="D8" i="2"/>
  <c r="G14" i="19"/>
  <c r="C8" i="2"/>
  <c r="D14" i="19"/>
  <c r="C14"/>
  <c r="B14"/>
  <c r="H13"/>
  <c r="D7" i="2"/>
  <c r="D13" i="19"/>
  <c r="C13"/>
  <c r="B13"/>
  <c r="B5"/>
  <c r="B4"/>
  <c r="B3"/>
  <c r="C6"/>
  <c r="C5"/>
  <c r="C4"/>
  <c r="C3"/>
  <c r="H8"/>
  <c r="G8"/>
  <c r="H7"/>
  <c r="D115" i="2"/>
  <c r="H6" i="19"/>
  <c r="G6"/>
  <c r="H5"/>
  <c r="D55" i="2"/>
  <c r="H4" i="19"/>
  <c r="D6" i="2"/>
  <c r="G4" i="19"/>
  <c r="C6" i="2"/>
  <c r="D6" i="19"/>
  <c r="D5"/>
  <c r="D4"/>
  <c r="H3"/>
  <c r="G3"/>
  <c r="D3"/>
  <c r="E53"/>
  <c r="E83"/>
  <c r="E95"/>
  <c r="E45"/>
  <c r="E73"/>
  <c r="E94"/>
  <c r="E74"/>
  <c r="E76"/>
  <c r="E65"/>
  <c r="E56"/>
  <c r="E14"/>
  <c r="E93"/>
  <c r="C83" i="2"/>
  <c r="D84"/>
  <c r="E15" i="19"/>
  <c r="E23"/>
  <c r="E26"/>
  <c r="E34"/>
  <c r="E35"/>
  <c r="E36"/>
  <c r="E43"/>
  <c r="E55"/>
  <c r="D83" i="2"/>
  <c r="C84"/>
  <c r="E85" i="19"/>
  <c r="E63"/>
  <c r="E54"/>
  <c r="E16"/>
  <c r="E4"/>
  <c r="E6"/>
  <c r="E3"/>
  <c r="E13"/>
  <c r="E24"/>
  <c r="E25"/>
  <c r="E33"/>
  <c r="E44"/>
  <c r="E46"/>
  <c r="E64"/>
  <c r="E86"/>
  <c r="E92"/>
  <c r="E5"/>
  <c r="E75"/>
  <c r="E84"/>
  <c r="E66"/>
</calcChain>
</file>

<file path=xl/comments1.xml><?xml version="1.0" encoding="utf-8"?>
<comments xmlns="http://schemas.openxmlformats.org/spreadsheetml/2006/main">
  <authors>
    <author>Autore</author>
  </authors>
  <commentList>
    <comment ref="G212" authorId="0">
      <text>
        <r>
          <rPr>
            <b/>
            <sz val="9"/>
            <color indexed="81"/>
            <rFont val="Tahoma"/>
            <charset val="1"/>
          </rPr>
          <t xml:space="preserve">Autore:
</t>
        </r>
      </text>
    </comment>
  </commentList>
</comments>
</file>

<file path=xl/sharedStrings.xml><?xml version="1.0" encoding="utf-8"?>
<sst xmlns="http://schemas.openxmlformats.org/spreadsheetml/2006/main" count="1489" uniqueCount="365">
  <si>
    <t>GIRONE 1</t>
  </si>
  <si>
    <t>CLASSIFICA</t>
  </si>
  <si>
    <t>Punti</t>
  </si>
  <si>
    <t>GF</t>
  </si>
  <si>
    <t>GS</t>
  </si>
  <si>
    <t>DR</t>
  </si>
  <si>
    <t>PARTITE</t>
  </si>
  <si>
    <t>OPEN</t>
  </si>
  <si>
    <t>VETERAN</t>
  </si>
  <si>
    <t>TEAM</t>
  </si>
  <si>
    <t>ARBITRO</t>
  </si>
  <si>
    <t>1A</t>
  </si>
  <si>
    <t>1B</t>
  </si>
  <si>
    <t>1C</t>
  </si>
  <si>
    <t>2A</t>
  </si>
  <si>
    <t>2B</t>
  </si>
  <si>
    <t>2C</t>
  </si>
  <si>
    <t>GIRONE 2</t>
  </si>
  <si>
    <t>CAMPO</t>
  </si>
  <si>
    <t>CATEGORIA</t>
  </si>
  <si>
    <t>GIOCATORE A</t>
  </si>
  <si>
    <t>GIOCATORE B</t>
  </si>
  <si>
    <t>GIRONE 3</t>
  </si>
  <si>
    <t>GIRONE 4</t>
  </si>
  <si>
    <t>3A</t>
  </si>
  <si>
    <t>3B</t>
  </si>
  <si>
    <t>3C</t>
  </si>
  <si>
    <t>4A</t>
  </si>
  <si>
    <t>4B</t>
  </si>
  <si>
    <t>4C</t>
  </si>
  <si>
    <t>GIRONE 5</t>
  </si>
  <si>
    <t>GIRONE 6</t>
  </si>
  <si>
    <t>5A</t>
  </si>
  <si>
    <t>5B</t>
  </si>
  <si>
    <t>5C</t>
  </si>
  <si>
    <t>6A</t>
  </si>
  <si>
    <t>6B</t>
  </si>
  <si>
    <t>6C</t>
  </si>
  <si>
    <t>GIRONE 7</t>
  </si>
  <si>
    <t>GIRONE 8</t>
  </si>
  <si>
    <t>GIRONE 9</t>
  </si>
  <si>
    <t>GIRONE 10</t>
  </si>
  <si>
    <t>7A</t>
  </si>
  <si>
    <t>7B</t>
  </si>
  <si>
    <t>7C</t>
  </si>
  <si>
    <t>8A</t>
  </si>
  <si>
    <t>8B</t>
  </si>
  <si>
    <t>8C</t>
  </si>
  <si>
    <t>9A</t>
  </si>
  <si>
    <t>9B</t>
  </si>
  <si>
    <t>9C</t>
  </si>
  <si>
    <t>10A</t>
  </si>
  <si>
    <t>10B</t>
  </si>
  <si>
    <t>10C</t>
  </si>
  <si>
    <t>GIOCATORE 2</t>
  </si>
  <si>
    <t>GIOCATORE 1</t>
  </si>
  <si>
    <t>NOTE</t>
  </si>
  <si>
    <t>U-15</t>
  </si>
  <si>
    <t>S1</t>
  </si>
  <si>
    <t>S2</t>
  </si>
  <si>
    <t>S3</t>
  </si>
  <si>
    <t>S4</t>
  </si>
  <si>
    <t>S8</t>
  </si>
  <si>
    <t>S7</t>
  </si>
  <si>
    <t>S5</t>
  </si>
  <si>
    <t>S6</t>
  </si>
  <si>
    <t>S9</t>
  </si>
  <si>
    <t>S10</t>
  </si>
  <si>
    <t>S11</t>
  </si>
  <si>
    <t>S13</t>
  </si>
  <si>
    <t>S15</t>
  </si>
  <si>
    <t>S16</t>
  </si>
  <si>
    <t>S14</t>
  </si>
  <si>
    <t>S12</t>
  </si>
  <si>
    <t>O1</t>
  </si>
  <si>
    <t>O2</t>
  </si>
  <si>
    <t>O3</t>
  </si>
  <si>
    <t>O4</t>
  </si>
  <si>
    <t>O5</t>
  </si>
  <si>
    <t>O6</t>
  </si>
  <si>
    <t>O7</t>
  </si>
  <si>
    <t>O8</t>
  </si>
  <si>
    <t>Q1</t>
  </si>
  <si>
    <t>Q2</t>
  </si>
  <si>
    <t>Q3</t>
  </si>
  <si>
    <t>Q4</t>
  </si>
  <si>
    <t>SF1</t>
  </si>
  <si>
    <t>SF2</t>
  </si>
  <si>
    <t>3D</t>
  </si>
  <si>
    <t>GIRONE</t>
  </si>
  <si>
    <t>Girone 1</t>
  </si>
  <si>
    <t>Girone 2</t>
  </si>
  <si>
    <t>Girone 3</t>
  </si>
  <si>
    <t>Girone 4</t>
  </si>
  <si>
    <t>4D</t>
  </si>
  <si>
    <t>2D</t>
  </si>
  <si>
    <t>Girone 5</t>
  </si>
  <si>
    <t>Girone 6</t>
  </si>
  <si>
    <t>Girone 7</t>
  </si>
  <si>
    <t>Girone 8</t>
  </si>
  <si>
    <t>Girone 9</t>
  </si>
  <si>
    <t>Girone 10</t>
  </si>
  <si>
    <t>Girone 11</t>
  </si>
  <si>
    <t>Girone 12</t>
  </si>
  <si>
    <t>Girone 13</t>
  </si>
  <si>
    <t>Girone 14</t>
  </si>
  <si>
    <t>Girone 15</t>
  </si>
  <si>
    <t>Girone 16</t>
  </si>
  <si>
    <t>Girone 17</t>
  </si>
  <si>
    <t>Girone 18</t>
  </si>
  <si>
    <t>Girone 19</t>
  </si>
  <si>
    <t>Girone 20</t>
  </si>
  <si>
    <t>OPEN - FINALE</t>
  </si>
  <si>
    <t>OPEN - SEMIFINALI 1/2</t>
  </si>
  <si>
    <t>OPEN - QUARTI DI FINALE 1/4</t>
  </si>
  <si>
    <t>OPEN - OTTAVI DI FINALE 1/8</t>
  </si>
  <si>
    <t>OPEN - BARRAGE</t>
  </si>
  <si>
    <t>TURNO 1 - ORE 09:00</t>
  </si>
  <si>
    <t>Girone 21</t>
  </si>
  <si>
    <t>A</t>
  </si>
  <si>
    <t>5D</t>
  </si>
  <si>
    <t>6D</t>
  </si>
  <si>
    <t>7D</t>
  </si>
  <si>
    <t>8D</t>
  </si>
  <si>
    <t>9D</t>
  </si>
  <si>
    <t>10D</t>
  </si>
  <si>
    <t>TURNO 2 - ORE 09:50</t>
  </si>
  <si>
    <t>TURNO 3 - ORE 10:40</t>
  </si>
  <si>
    <t>TURNO 4 - ORE 11:30</t>
  </si>
  <si>
    <t>TURNO 5 - ORE 12:20</t>
  </si>
  <si>
    <t>TURNO 7 - ORE 14:00</t>
  </si>
  <si>
    <t>GIRONE 11</t>
  </si>
  <si>
    <t>GIRONE 12</t>
  </si>
  <si>
    <t>GIRONE 13</t>
  </si>
  <si>
    <t>GIRONE 14</t>
  </si>
  <si>
    <t>GIRONE 15</t>
  </si>
  <si>
    <t>GIRONE 16</t>
  </si>
  <si>
    <t>GIRONE 17</t>
  </si>
  <si>
    <t>GIRONE 18</t>
  </si>
  <si>
    <t>GIRONE 19</t>
  </si>
  <si>
    <t>GIRONE 20</t>
  </si>
  <si>
    <t>11A</t>
  </si>
  <si>
    <t>11B</t>
  </si>
  <si>
    <t>11C</t>
  </si>
  <si>
    <t>11D</t>
  </si>
  <si>
    <t>12C</t>
  </si>
  <si>
    <t>12D</t>
  </si>
  <si>
    <t>13A</t>
  </si>
  <si>
    <t>12B</t>
  </si>
  <si>
    <t>12A</t>
  </si>
  <si>
    <t>14B</t>
  </si>
  <si>
    <t>14C</t>
  </si>
  <si>
    <t>13D</t>
  </si>
  <si>
    <t>13C</t>
  </si>
  <si>
    <t>13B</t>
  </si>
  <si>
    <t>14A</t>
  </si>
  <si>
    <t>14D</t>
  </si>
  <si>
    <t>15A</t>
  </si>
  <si>
    <t>15B</t>
  </si>
  <si>
    <t>15C</t>
  </si>
  <si>
    <t>15D</t>
  </si>
  <si>
    <t>16A</t>
  </si>
  <si>
    <t>16B</t>
  </si>
  <si>
    <t>16C</t>
  </si>
  <si>
    <t>16D</t>
  </si>
  <si>
    <t>17A</t>
  </si>
  <si>
    <t>17B</t>
  </si>
  <si>
    <t>17C</t>
  </si>
  <si>
    <t>17D</t>
  </si>
  <si>
    <t>18A</t>
  </si>
  <si>
    <t>18B</t>
  </si>
  <si>
    <t>18C</t>
  </si>
  <si>
    <t>18D</t>
  </si>
  <si>
    <t>19A</t>
  </si>
  <si>
    <t>19B</t>
  </si>
  <si>
    <t>19C</t>
  </si>
  <si>
    <t>19D</t>
  </si>
  <si>
    <t>20A</t>
  </si>
  <si>
    <t>20B</t>
  </si>
  <si>
    <t>20C</t>
  </si>
  <si>
    <t>20D</t>
  </si>
  <si>
    <t>Girone 22</t>
  </si>
  <si>
    <t>Girone 23</t>
  </si>
  <si>
    <t>Girone 24</t>
  </si>
  <si>
    <t>SUPER 9 CASTIGLIONE DEL LAGO</t>
  </si>
  <si>
    <t>TURNO 6 - ORE 13:10</t>
  </si>
  <si>
    <t>TURNO 8 - ORE 14:50</t>
  </si>
  <si>
    <t>TORNEO INDIVIDUALE DEL 07/10/2012</t>
  </si>
  <si>
    <t>TORNEO INDIVIDUALE DEL 07/12/2012</t>
  </si>
  <si>
    <t>VETERAN - QUARTI DI FINALE 1/4</t>
  </si>
  <si>
    <t>VETERAN - SEMIFINALI 1/2</t>
  </si>
  <si>
    <t>VETERAN - FINALE</t>
  </si>
  <si>
    <t>CONSOLAZIONE - BARRAGE</t>
  </si>
  <si>
    <t>CONSOLAZIONE - OTTAVI DI FINALE 1/8</t>
  </si>
  <si>
    <t>CONSOLAZIONE- QUARTI DI FINALE 1/4</t>
  </si>
  <si>
    <t>CONSOLAZIONE - SEMIFINALI 1/2</t>
  </si>
  <si>
    <t>CONSOLAZIONE - FINALE</t>
  </si>
  <si>
    <t>DI VINCENZO</t>
  </si>
  <si>
    <t>PATRUNO G</t>
  </si>
  <si>
    <t>CANICCHIO</t>
  </si>
  <si>
    <t>GASPARINI</t>
  </si>
  <si>
    <t>BERTELLI D</t>
  </si>
  <si>
    <t>SCHIAVONE</t>
  </si>
  <si>
    <t>MANGANELLO M</t>
  </si>
  <si>
    <t>LICHERI</t>
  </si>
  <si>
    <t>NASTASI</t>
  </si>
  <si>
    <t>RUSSO</t>
  </si>
  <si>
    <t>CALONICO</t>
  </si>
  <si>
    <t>GUZZETTA</t>
  </si>
  <si>
    <t>NAPPINI</t>
  </si>
  <si>
    <t>FEDELE</t>
  </si>
  <si>
    <t>DI VITO L.</t>
  </si>
  <si>
    <t>FLAMINI</t>
  </si>
  <si>
    <t>FELETTI</t>
  </si>
  <si>
    <t>SALVATI</t>
  </si>
  <si>
    <t>APOLLO</t>
  </si>
  <si>
    <t>STELLATO</t>
  </si>
  <si>
    <t>LEPRI</t>
  </si>
  <si>
    <t>NICCHI</t>
  </si>
  <si>
    <t>VAGNONI</t>
  </si>
  <si>
    <t>PETRINI</t>
  </si>
  <si>
    <t>BELLOTTO</t>
  </si>
  <si>
    <t>PANEBIANCO</t>
  </si>
  <si>
    <t>CIABATTONI</t>
  </si>
  <si>
    <t>SCHITO</t>
  </si>
  <si>
    <t>MANGANELLO A</t>
  </si>
  <si>
    <t>BELLONI</t>
  </si>
  <si>
    <t>PIZZOLATO</t>
  </si>
  <si>
    <t>DE FRANCESCO S</t>
  </si>
  <si>
    <t>MATTIANGELI</t>
  </si>
  <si>
    <t>GIANNARELLI</t>
  </si>
  <si>
    <t>VERGONI</t>
  </si>
  <si>
    <t>FARANO</t>
  </si>
  <si>
    <t>SALVADORI</t>
  </si>
  <si>
    <t>TRIVELLI</t>
  </si>
  <si>
    <t>PUCCI</t>
  </si>
  <si>
    <t>BUSCH</t>
  </si>
  <si>
    <t>DOGALI</t>
  </si>
  <si>
    <t>PISCOPO</t>
  </si>
  <si>
    <t>VISANI</t>
  </si>
  <si>
    <t>COCCO</t>
  </si>
  <si>
    <t>FUCCI</t>
  </si>
  <si>
    <t>NERI</t>
  </si>
  <si>
    <t>GIUDICE</t>
  </si>
  <si>
    <t>SIGNORI</t>
  </si>
  <si>
    <t>BARBINI</t>
  </si>
  <si>
    <t>CHERICI</t>
  </si>
  <si>
    <t>FORTINI</t>
  </si>
  <si>
    <t>DE FRANCESCO A</t>
  </si>
  <si>
    <t>MALVASO</t>
  </si>
  <si>
    <t>INTRA</t>
  </si>
  <si>
    <t>LAURETTI</t>
  </si>
  <si>
    <t>TRENTA</t>
  </si>
  <si>
    <t>MEONI</t>
  </si>
  <si>
    <t>RICCIO</t>
  </si>
  <si>
    <t>TARTARELLI</t>
  </si>
  <si>
    <t>MASTRANTUONO</t>
  </si>
  <si>
    <t>ALESSI</t>
  </si>
  <si>
    <t>SANTANICCHIA</t>
  </si>
  <si>
    <t>MARINUCCI</t>
  </si>
  <si>
    <t>ARCA</t>
  </si>
  <si>
    <t>BRESSI</t>
  </si>
  <si>
    <t>SCATAMACCHIA</t>
  </si>
  <si>
    <t>DI FRANCESCO</t>
  </si>
  <si>
    <t>TAMBURRI</t>
  </si>
  <si>
    <t>ESPOSTO</t>
  </si>
  <si>
    <t>U-12</t>
  </si>
  <si>
    <t xml:space="preserve">GIRONE </t>
  </si>
  <si>
    <t>DE ANGELIS</t>
  </si>
  <si>
    <t>VANELLI</t>
  </si>
  <si>
    <t>IFRIGERIO</t>
  </si>
  <si>
    <t>RICCIONI</t>
  </si>
  <si>
    <t>M1</t>
  </si>
  <si>
    <t>M2</t>
  </si>
  <si>
    <t>M3</t>
  </si>
  <si>
    <t>M4</t>
  </si>
  <si>
    <t>M5</t>
  </si>
  <si>
    <t>M6</t>
  </si>
  <si>
    <t>M7</t>
  </si>
  <si>
    <t>M8</t>
  </si>
  <si>
    <t>BUONO</t>
  </si>
  <si>
    <t>TESTA</t>
  </si>
  <si>
    <t>TORANO</t>
  </si>
  <si>
    <t>PERDENTE</t>
  </si>
  <si>
    <t>VINCENTE</t>
  </si>
  <si>
    <t>V3C</t>
  </si>
  <si>
    <t>V1C</t>
  </si>
  <si>
    <t>V4D</t>
  </si>
  <si>
    <t>V2C</t>
  </si>
  <si>
    <t>1D</t>
  </si>
  <si>
    <t>M9</t>
  </si>
  <si>
    <t>M1O</t>
  </si>
  <si>
    <t>M11</t>
  </si>
  <si>
    <t>M12</t>
  </si>
  <si>
    <t>M10</t>
  </si>
  <si>
    <t>OPEN BARR.</t>
  </si>
  <si>
    <t>CONS. BARR.</t>
  </si>
  <si>
    <t>OPEN - SEDICESIMI DI FINALE 1/16</t>
  </si>
  <si>
    <t>OPEN SEDIC.</t>
  </si>
  <si>
    <t>CONS. SEDIC.</t>
  </si>
  <si>
    <t>OPEN OTTAVI</t>
  </si>
  <si>
    <t>CONS. OTTAVI</t>
  </si>
  <si>
    <t>OPEN QUARTI</t>
  </si>
  <si>
    <t>CONS. QUARTI</t>
  </si>
  <si>
    <t>OPEN SEMI</t>
  </si>
  <si>
    <t>CONS SEMI</t>
  </si>
  <si>
    <t>TURNO 9 - ORE 16:40</t>
  </si>
  <si>
    <t>TURNO 10 - ORE 17:30</t>
  </si>
  <si>
    <t>TURNO 11 - ORE 18:20</t>
  </si>
  <si>
    <t>VET. QUARTI</t>
  </si>
  <si>
    <t>VET. SEMI</t>
  </si>
  <si>
    <t>VET. FINALE</t>
  </si>
  <si>
    <t>U15</t>
  </si>
  <si>
    <t>GIRONE UNICO</t>
  </si>
  <si>
    <t>B</t>
  </si>
  <si>
    <t>C</t>
  </si>
  <si>
    <t>D</t>
  </si>
  <si>
    <t>U12</t>
  </si>
  <si>
    <t>U12 FINALE</t>
  </si>
  <si>
    <t>U15 FINALE</t>
  </si>
  <si>
    <t>OTTONE</t>
  </si>
  <si>
    <t>CASANOVA</t>
  </si>
  <si>
    <t>TAGLIAFERRI S.</t>
  </si>
  <si>
    <t>SILVESTRI GIU.</t>
  </si>
  <si>
    <t>TAGLIEFERRI D.</t>
  </si>
  <si>
    <t>CICCOLINI</t>
  </si>
  <si>
    <t>DI VITO M.</t>
  </si>
  <si>
    <t>SEPPIA</t>
  </si>
  <si>
    <t>SILVESTRI GIA.</t>
  </si>
  <si>
    <t>PANNACCHINI</t>
  </si>
  <si>
    <t>CAPELLI</t>
  </si>
  <si>
    <t>NAPOLITANO C</t>
  </si>
  <si>
    <t>MATTIANGELF F.</t>
  </si>
  <si>
    <t>MONTICELLI G.</t>
  </si>
  <si>
    <t>LEPORE</t>
  </si>
  <si>
    <t>GIAMBELLUCA</t>
  </si>
  <si>
    <t>NAPPA</t>
  </si>
  <si>
    <t>DI VITO R.</t>
  </si>
  <si>
    <t>OGNO</t>
  </si>
  <si>
    <t>SIGNORI FORFAIT</t>
  </si>
  <si>
    <t>LEPRI FORFAIT</t>
  </si>
  <si>
    <t>BARBINI FORFAIT</t>
  </si>
  <si>
    <t>PATRUNO F FORFAIT</t>
  </si>
  <si>
    <t>PATRUNO</t>
  </si>
  <si>
    <t>PENNACCHINI</t>
  </si>
  <si>
    <t>TAGLIAFERRI S</t>
  </si>
  <si>
    <t>TAGLIAFERRI D</t>
  </si>
  <si>
    <t>DI VITO M</t>
  </si>
  <si>
    <t>SILVESTRI GIA</t>
  </si>
  <si>
    <t>SILVESTRI GIU</t>
  </si>
  <si>
    <t>DIV VITO R</t>
  </si>
  <si>
    <t>NAPOLITANO</t>
  </si>
  <si>
    <t>DI VITO L</t>
  </si>
  <si>
    <t>MONTICELLI</t>
  </si>
  <si>
    <t>BERTELLI</t>
  </si>
  <si>
    <t>FORFAIT</t>
  </si>
  <si>
    <t>DE FRANCESCO</t>
  </si>
  <si>
    <t xml:space="preserve">STELLATO </t>
  </si>
  <si>
    <t>TP</t>
  </si>
  <si>
    <t>SD</t>
  </si>
  <si>
    <t>BE FRANCESO</t>
  </si>
  <si>
    <t>SILVESTRI</t>
  </si>
  <si>
    <t xml:space="preserve">NASTASI </t>
  </si>
  <si>
    <t>MANGANELLO</t>
  </si>
  <si>
    <t>DI VITO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</si>
</sst>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b/>
      <sz val="8"/>
      <color indexed="8"/>
      <name val="Calibri"/>
      <family val="2"/>
    </font>
    <font>
      <b/>
      <sz val="14"/>
      <color indexed="8"/>
      <name val="Calibri"/>
      <family val="2"/>
    </font>
    <font>
      <b/>
      <sz val="20"/>
      <color indexed="8"/>
      <name val="Calibri"/>
      <family val="2"/>
    </font>
    <font>
      <b/>
      <sz val="16"/>
      <color indexed="8"/>
      <name val="Calibri"/>
      <family val="2"/>
    </font>
    <font>
      <sz val="12"/>
      <color indexed="8"/>
      <name val="Calibri"/>
      <family val="2"/>
    </font>
    <font>
      <b/>
      <sz val="11"/>
      <color indexed="8"/>
      <name val="Calibri"/>
      <family val="2"/>
    </font>
    <font>
      <b/>
      <sz val="10"/>
      <color indexed="8"/>
      <name val="Calibri"/>
      <family val="2"/>
    </font>
    <font>
      <b/>
      <sz val="9"/>
      <color indexed="81"/>
      <name val="Tahoma"/>
      <charset val="1"/>
    </font>
    <font>
      <sz val="18"/>
      <color indexed="8"/>
      <name val="Calibri"/>
      <family val="2"/>
    </font>
    <font>
      <sz val="8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10" borderId="0" xfId="0" applyFont="1" applyFill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3" borderId="0" xfId="0" applyFont="1" applyFill="1" applyBorder="1" applyAlignment="1" applyProtection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" fillId="13" borderId="1" xfId="0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/>
    </xf>
    <xf numFmtId="0" fontId="1" fillId="14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15" borderId="1" xfId="0" applyFont="1" applyFill="1" applyBorder="1" applyAlignment="1">
      <alignment horizontal="center" vertical="center"/>
    </xf>
    <xf numFmtId="0" fontId="1" fillId="15" borderId="4" xfId="0" applyFont="1" applyFill="1" applyBorder="1" applyAlignment="1">
      <alignment horizontal="center" vertical="center"/>
    </xf>
    <xf numFmtId="0" fontId="1" fillId="13" borderId="4" xfId="0" applyFont="1" applyFill="1" applyBorder="1" applyAlignment="1">
      <alignment horizontal="center" vertical="center"/>
    </xf>
    <xf numFmtId="0" fontId="4" fillId="16" borderId="1" xfId="0" applyFont="1" applyFill="1" applyBorder="1" applyAlignment="1" applyProtection="1">
      <alignment horizontal="center" vertical="center"/>
    </xf>
    <xf numFmtId="0" fontId="4" fillId="10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3" fillId="1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3" fillId="9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1" fillId="16" borderId="1" xfId="0" applyFont="1" applyFill="1" applyBorder="1" applyAlignment="1" applyProtection="1">
      <alignment horizontal="center" vertical="center"/>
    </xf>
    <xf numFmtId="0" fontId="1" fillId="10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4" fillId="9" borderId="1" xfId="0" applyFont="1" applyFill="1" applyBorder="1" applyAlignment="1" applyProtection="1">
      <alignment horizontal="center" vertical="center"/>
    </xf>
    <xf numFmtId="0" fontId="1" fillId="9" borderId="1" xfId="0" applyFont="1" applyFill="1" applyBorder="1" applyAlignment="1" applyProtection="1">
      <alignment horizontal="center" vertical="center"/>
    </xf>
    <xf numFmtId="0" fontId="4" fillId="19" borderId="1" xfId="0" applyFont="1" applyFill="1" applyBorder="1" applyAlignment="1" applyProtection="1">
      <alignment horizontal="center" vertical="center"/>
    </xf>
    <xf numFmtId="0" fontId="1" fillId="19" borderId="1" xfId="0" applyFont="1" applyFill="1" applyBorder="1" applyAlignment="1" applyProtection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11" borderId="3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/>
    </xf>
    <xf numFmtId="0" fontId="1" fillId="11" borderId="6" xfId="0" applyFont="1" applyFill="1" applyBorder="1" applyAlignment="1">
      <alignment horizontal="center" vertical="center"/>
    </xf>
    <xf numFmtId="0" fontId="1" fillId="14" borderId="3" xfId="0" applyFont="1" applyFill="1" applyBorder="1" applyAlignment="1">
      <alignment horizontal="center" vertical="center"/>
    </xf>
    <xf numFmtId="0" fontId="1" fillId="14" borderId="5" xfId="0" applyFont="1" applyFill="1" applyBorder="1" applyAlignment="1">
      <alignment horizontal="center" vertical="center"/>
    </xf>
    <xf numFmtId="0" fontId="1" fillId="15" borderId="3" xfId="0" applyFont="1" applyFill="1" applyBorder="1" applyAlignment="1">
      <alignment horizontal="center" vertical="center"/>
    </xf>
    <xf numFmtId="0" fontId="1" fillId="15" borderId="5" xfId="0" applyFont="1" applyFill="1" applyBorder="1" applyAlignment="1">
      <alignment horizontal="center" vertical="center"/>
    </xf>
    <xf numFmtId="0" fontId="1" fillId="15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18" borderId="3" xfId="0" applyFont="1" applyFill="1" applyBorder="1" applyAlignment="1">
      <alignment horizontal="center" vertical="center"/>
    </xf>
    <xf numFmtId="0" fontId="1" fillId="18" borderId="5" xfId="0" applyFont="1" applyFill="1" applyBorder="1" applyAlignment="1">
      <alignment horizontal="center" vertical="center"/>
    </xf>
    <xf numFmtId="0" fontId="1" fillId="18" borderId="6" xfId="0" applyFont="1" applyFill="1" applyBorder="1" applyAlignment="1">
      <alignment horizontal="center" vertical="center"/>
    </xf>
    <xf numFmtId="0" fontId="2" fillId="22" borderId="1" xfId="0" applyFont="1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21" borderId="1" xfId="0" applyFont="1" applyFill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2" fillId="18" borderId="1" xfId="0" applyFont="1" applyFill="1" applyBorder="1" applyAlignment="1">
      <alignment horizontal="center" vertical="center"/>
    </xf>
    <xf numFmtId="0" fontId="0" fillId="18" borderId="1" xfId="0" applyFill="1" applyBorder="1" applyAlignment="1">
      <alignment horizontal="center" vertical="center"/>
    </xf>
    <xf numFmtId="0" fontId="2" fillId="19" borderId="1" xfId="0" applyFont="1" applyFill="1" applyBorder="1" applyAlignment="1">
      <alignment horizontal="center" vertical="center"/>
    </xf>
    <xf numFmtId="0" fontId="0" fillId="19" borderId="1" xfId="0" applyFill="1" applyBorder="1" applyAlignment="1">
      <alignment horizontal="center" vertical="center"/>
    </xf>
    <xf numFmtId="0" fontId="2" fillId="20" borderId="1" xfId="0" applyFont="1" applyFill="1" applyBorder="1" applyAlignment="1">
      <alignment horizontal="center" vertical="center"/>
    </xf>
    <xf numFmtId="0" fontId="0" fillId="20" borderId="1" xfId="0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49" fontId="2" fillId="10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/>
    </xf>
    <xf numFmtId="0" fontId="8" fillId="19" borderId="1" xfId="0" applyFont="1" applyFill="1" applyBorder="1" applyAlignment="1">
      <alignment horizontal="center" vertical="center"/>
    </xf>
    <xf numFmtId="0" fontId="0" fillId="19" borderId="1" xfId="0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49" fontId="2" fillId="9" borderId="1" xfId="0" applyNumberFormat="1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8" fillId="9" borderId="7" xfId="0" applyFont="1" applyFill="1" applyBorder="1" applyAlignment="1">
      <alignment horizontal="center" vertical="center"/>
    </xf>
    <xf numFmtId="0" fontId="8" fillId="9" borderId="8" xfId="0" applyFont="1" applyFill="1" applyBorder="1" applyAlignment="1">
      <alignment horizontal="center" vertical="center"/>
    </xf>
    <xf numFmtId="0" fontId="8" fillId="20" borderId="4" xfId="0" applyFont="1" applyFill="1" applyBorder="1" applyAlignment="1">
      <alignment horizontal="center" vertical="center"/>
    </xf>
    <xf numFmtId="0" fontId="0" fillId="20" borderId="7" xfId="0" applyFill="1" applyBorder="1" applyAlignment="1">
      <alignment horizontal="center" vertical="center"/>
    </xf>
    <xf numFmtId="0" fontId="0" fillId="20" borderId="8" xfId="0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10" borderId="8" xfId="0" applyFill="1" applyBorder="1" applyAlignment="1">
      <alignment horizontal="center" vertical="center"/>
    </xf>
    <xf numFmtId="0" fontId="8" fillId="23" borderId="4" xfId="0" applyFont="1" applyFill="1" applyBorder="1" applyAlignment="1">
      <alignment horizontal="center" vertical="center"/>
    </xf>
    <xf numFmtId="0" fontId="0" fillId="23" borderId="7" xfId="0" applyFill="1" applyBorder="1" applyAlignment="1">
      <alignment horizontal="center" vertical="center"/>
    </xf>
    <xf numFmtId="0" fontId="0" fillId="23" borderId="8" xfId="0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49" fontId="2" fillId="8" borderId="1" xfId="0" applyNumberFormat="1" applyFont="1" applyFill="1" applyBorder="1" applyAlignment="1">
      <alignment horizontal="center" vertical="center"/>
    </xf>
    <xf numFmtId="49" fontId="2" fillId="7" borderId="1" xfId="0" applyNumberFormat="1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9" xfId="0" applyFont="1" applyBorder="1" applyAlignment="1" applyProtection="1">
      <alignment horizontal="right" vertical="top" wrapText="1"/>
    </xf>
    <xf numFmtId="0" fontId="5" fillId="0" borderId="0" xfId="0" applyFont="1" applyBorder="1" applyAlignment="1" applyProtection="1">
      <alignment horizontal="right" vertical="top" wrapText="1"/>
    </xf>
    <xf numFmtId="0" fontId="6" fillId="0" borderId="0" xfId="0" applyFont="1" applyBorder="1" applyAlignment="1" applyProtection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0</xdr:rowOff>
    </xdr:from>
    <xdr:to>
      <xdr:col>1</xdr:col>
      <xdr:colOff>809625</xdr:colOff>
      <xdr:row>2</xdr:row>
      <xdr:rowOff>238125</xdr:rowOff>
    </xdr:to>
    <xdr:pic>
      <xdr:nvPicPr>
        <xdr:cNvPr id="1026" name="Immagine 1" descr="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0"/>
          <a:ext cx="1266825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314325</xdr:colOff>
      <xdr:row>46</xdr:row>
      <xdr:rowOff>104775</xdr:rowOff>
    </xdr:from>
    <xdr:to>
      <xdr:col>11</xdr:col>
      <xdr:colOff>28575</xdr:colOff>
      <xdr:row>49</xdr:row>
      <xdr:rowOff>152400</xdr:rowOff>
    </xdr:to>
    <xdr:pic>
      <xdr:nvPicPr>
        <xdr:cNvPr id="1027" name="Immagine 2" descr="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915275" y="12239625"/>
          <a:ext cx="1543050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</xdr:colOff>
      <xdr:row>88</xdr:row>
      <xdr:rowOff>76200</xdr:rowOff>
    </xdr:from>
    <xdr:to>
      <xdr:col>9</xdr:col>
      <xdr:colOff>381000</xdr:colOff>
      <xdr:row>91</xdr:row>
      <xdr:rowOff>123825</xdr:rowOff>
    </xdr:to>
    <xdr:pic>
      <xdr:nvPicPr>
        <xdr:cNvPr id="1028" name="Immagine 3" descr="Logo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029450" y="22621875"/>
          <a:ext cx="1562100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438150</xdr:colOff>
      <xdr:row>143</xdr:row>
      <xdr:rowOff>200025</xdr:rowOff>
    </xdr:from>
    <xdr:to>
      <xdr:col>10</xdr:col>
      <xdr:colOff>152400</xdr:colOff>
      <xdr:row>146</xdr:row>
      <xdr:rowOff>228600</xdr:rowOff>
    </xdr:to>
    <xdr:pic>
      <xdr:nvPicPr>
        <xdr:cNvPr id="1029" name="Immagine 4" descr="Logo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7429500" y="36128325"/>
          <a:ext cx="1543050" cy="1247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200025</xdr:colOff>
      <xdr:row>184</xdr:row>
      <xdr:rowOff>9525</xdr:rowOff>
    </xdr:from>
    <xdr:to>
      <xdr:col>10</xdr:col>
      <xdr:colOff>542925</xdr:colOff>
      <xdr:row>187</xdr:row>
      <xdr:rowOff>57150</xdr:rowOff>
    </xdr:to>
    <xdr:pic>
      <xdr:nvPicPr>
        <xdr:cNvPr id="1030" name="Immagine 5" descr="Logo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00975" y="46929675"/>
          <a:ext cx="1562100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361950</xdr:colOff>
      <xdr:row>220</xdr:row>
      <xdr:rowOff>47625</xdr:rowOff>
    </xdr:from>
    <xdr:to>
      <xdr:col>10</xdr:col>
      <xdr:colOff>76200</xdr:colOff>
      <xdr:row>223</xdr:row>
      <xdr:rowOff>95250</xdr:rowOff>
    </xdr:to>
    <xdr:pic>
      <xdr:nvPicPr>
        <xdr:cNvPr id="1031" name="Immagine 6" descr="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353300" y="56007000"/>
          <a:ext cx="1543050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171450</xdr:colOff>
      <xdr:row>261</xdr:row>
      <xdr:rowOff>85725</xdr:rowOff>
    </xdr:from>
    <xdr:to>
      <xdr:col>9</xdr:col>
      <xdr:colOff>504825</xdr:colOff>
      <xdr:row>264</xdr:row>
      <xdr:rowOff>133350</xdr:rowOff>
    </xdr:to>
    <xdr:pic>
      <xdr:nvPicPr>
        <xdr:cNvPr id="1032" name="Immagine 7" descr="Logo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162800" y="66227325"/>
          <a:ext cx="1552575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142875</xdr:colOff>
      <xdr:row>301</xdr:row>
      <xdr:rowOff>19050</xdr:rowOff>
    </xdr:from>
    <xdr:to>
      <xdr:col>8</xdr:col>
      <xdr:colOff>485775</xdr:colOff>
      <xdr:row>304</xdr:row>
      <xdr:rowOff>66675</xdr:rowOff>
    </xdr:to>
    <xdr:pic>
      <xdr:nvPicPr>
        <xdr:cNvPr id="1033" name="Immagine 8" descr="Logo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524625" y="76114275"/>
          <a:ext cx="1562100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238125</xdr:colOff>
      <xdr:row>345</xdr:row>
      <xdr:rowOff>85725</xdr:rowOff>
    </xdr:from>
    <xdr:to>
      <xdr:col>8</xdr:col>
      <xdr:colOff>581025</xdr:colOff>
      <xdr:row>348</xdr:row>
      <xdr:rowOff>152400</xdr:rowOff>
    </xdr:to>
    <xdr:pic>
      <xdr:nvPicPr>
        <xdr:cNvPr id="1034" name="Immagine 9" descr="Logo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6619875" y="87048975"/>
          <a:ext cx="15621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476250</xdr:colOff>
      <xdr:row>363</xdr:row>
      <xdr:rowOff>266700</xdr:rowOff>
    </xdr:from>
    <xdr:to>
      <xdr:col>9</xdr:col>
      <xdr:colOff>200025</xdr:colOff>
      <xdr:row>366</xdr:row>
      <xdr:rowOff>123825</xdr:rowOff>
    </xdr:to>
    <xdr:pic>
      <xdr:nvPicPr>
        <xdr:cNvPr id="1035" name="Immagine 10" descr="Logo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58000" y="91963875"/>
          <a:ext cx="1552575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542925</xdr:colOff>
      <xdr:row>91</xdr:row>
      <xdr:rowOff>152400</xdr:rowOff>
    </xdr:from>
    <xdr:to>
      <xdr:col>10</xdr:col>
      <xdr:colOff>257175</xdr:colOff>
      <xdr:row>95</xdr:row>
      <xdr:rowOff>19050</xdr:rowOff>
    </xdr:to>
    <xdr:pic>
      <xdr:nvPicPr>
        <xdr:cNvPr id="1036" name="Immagine 12" descr="Logo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7534275" y="23383875"/>
          <a:ext cx="1543050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295275</xdr:colOff>
      <xdr:row>142</xdr:row>
      <xdr:rowOff>0</xdr:rowOff>
    </xdr:from>
    <xdr:to>
      <xdr:col>15</xdr:col>
      <xdr:colOff>19050</xdr:colOff>
      <xdr:row>145</xdr:row>
      <xdr:rowOff>304800</xdr:rowOff>
    </xdr:to>
    <xdr:pic>
      <xdr:nvPicPr>
        <xdr:cNvPr id="1037" name="Immagine 13" descr="Logo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0334625" y="35699700"/>
          <a:ext cx="1552575" cy="1295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133350</xdr:colOff>
      <xdr:row>181</xdr:row>
      <xdr:rowOff>409575</xdr:rowOff>
    </xdr:from>
    <xdr:to>
      <xdr:col>9</xdr:col>
      <xdr:colOff>476250</xdr:colOff>
      <xdr:row>183</xdr:row>
      <xdr:rowOff>409575</xdr:rowOff>
    </xdr:to>
    <xdr:pic>
      <xdr:nvPicPr>
        <xdr:cNvPr id="1038" name="Immagine 14" descr="Logo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124700" y="46139100"/>
          <a:ext cx="1562100" cy="771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152400</xdr:colOff>
      <xdr:row>219</xdr:row>
      <xdr:rowOff>19050</xdr:rowOff>
    </xdr:from>
    <xdr:to>
      <xdr:col>9</xdr:col>
      <xdr:colOff>495300</xdr:colOff>
      <xdr:row>221</xdr:row>
      <xdr:rowOff>152400</xdr:rowOff>
    </xdr:to>
    <xdr:pic>
      <xdr:nvPicPr>
        <xdr:cNvPr id="1039" name="Immagine 15" descr="Logo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7143750" y="55559325"/>
          <a:ext cx="1562100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180975</xdr:colOff>
      <xdr:row>263</xdr:row>
      <xdr:rowOff>19050</xdr:rowOff>
    </xdr:from>
    <xdr:to>
      <xdr:col>10</xdr:col>
      <xdr:colOff>514350</xdr:colOff>
      <xdr:row>266</xdr:row>
      <xdr:rowOff>123825</xdr:rowOff>
    </xdr:to>
    <xdr:pic>
      <xdr:nvPicPr>
        <xdr:cNvPr id="1040" name="Immagine 16" descr="Logo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7781925" y="66617850"/>
          <a:ext cx="1552575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523875</xdr:colOff>
      <xdr:row>299</xdr:row>
      <xdr:rowOff>171450</xdr:rowOff>
    </xdr:from>
    <xdr:to>
      <xdr:col>10</xdr:col>
      <xdr:colOff>247650</xdr:colOff>
      <xdr:row>303</xdr:row>
      <xdr:rowOff>38100</xdr:rowOff>
    </xdr:to>
    <xdr:pic>
      <xdr:nvPicPr>
        <xdr:cNvPr id="1041" name="Immagine 17" descr="Logo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515225" y="75809475"/>
          <a:ext cx="155257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190500</xdr:colOff>
      <xdr:row>347</xdr:row>
      <xdr:rowOff>180975</xdr:rowOff>
    </xdr:from>
    <xdr:to>
      <xdr:col>11</xdr:col>
      <xdr:colOff>533400</xdr:colOff>
      <xdr:row>351</xdr:row>
      <xdr:rowOff>47625</xdr:rowOff>
    </xdr:to>
    <xdr:pic>
      <xdr:nvPicPr>
        <xdr:cNvPr id="1042" name="Immagine 18" descr="Logo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8401050" y="87601425"/>
          <a:ext cx="1562100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600075</xdr:colOff>
      <xdr:row>361</xdr:row>
      <xdr:rowOff>219075</xdr:rowOff>
    </xdr:from>
    <xdr:to>
      <xdr:col>10</xdr:col>
      <xdr:colOff>314325</xdr:colOff>
      <xdr:row>363</xdr:row>
      <xdr:rowOff>219075</xdr:rowOff>
    </xdr:to>
    <xdr:pic>
      <xdr:nvPicPr>
        <xdr:cNvPr id="1043" name="Immagine 19" descr="Logo.jpg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591425" y="91144725"/>
          <a:ext cx="1543050" cy="771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457200</xdr:colOff>
      <xdr:row>283</xdr:row>
      <xdr:rowOff>228600</xdr:rowOff>
    </xdr:from>
    <xdr:to>
      <xdr:col>10</xdr:col>
      <xdr:colOff>171450</xdr:colOff>
      <xdr:row>287</xdr:row>
      <xdr:rowOff>47625</xdr:rowOff>
    </xdr:to>
    <xdr:pic>
      <xdr:nvPicPr>
        <xdr:cNvPr id="1044" name="Immagine 6" descr="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448550" y="71399400"/>
          <a:ext cx="1543050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438150</xdr:colOff>
      <xdr:row>282</xdr:row>
      <xdr:rowOff>114300</xdr:rowOff>
    </xdr:from>
    <xdr:to>
      <xdr:col>11</xdr:col>
      <xdr:colOff>152400</xdr:colOff>
      <xdr:row>285</xdr:row>
      <xdr:rowOff>219075</xdr:rowOff>
    </xdr:to>
    <xdr:pic>
      <xdr:nvPicPr>
        <xdr:cNvPr id="1045" name="Immagine 15" descr="Logo.jpg"/>
        <xdr:cNvPicPr>
          <a:picLocks noChangeAspect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8039100" y="71056500"/>
          <a:ext cx="1543050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36</xdr:row>
      <xdr:rowOff>57150</xdr:rowOff>
    </xdr:from>
    <xdr:to>
      <xdr:col>1</xdr:col>
      <xdr:colOff>809625</xdr:colOff>
      <xdr:row>39</xdr:row>
      <xdr:rowOff>0</xdr:rowOff>
    </xdr:to>
    <xdr:pic>
      <xdr:nvPicPr>
        <xdr:cNvPr id="1046" name="Immagine 1" descr="Log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200025" y="9096375"/>
          <a:ext cx="1266825" cy="1247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72</xdr:row>
      <xdr:rowOff>66675</xdr:rowOff>
    </xdr:from>
    <xdr:to>
      <xdr:col>1</xdr:col>
      <xdr:colOff>809625</xdr:colOff>
      <xdr:row>75</xdr:row>
      <xdr:rowOff>0</xdr:rowOff>
    </xdr:to>
    <xdr:pic>
      <xdr:nvPicPr>
        <xdr:cNvPr id="1047" name="Immagine 1" descr="Log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200025" y="18145125"/>
          <a:ext cx="1266825" cy="1238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108</xdr:row>
      <xdr:rowOff>57150</xdr:rowOff>
    </xdr:from>
    <xdr:to>
      <xdr:col>1</xdr:col>
      <xdr:colOff>809625</xdr:colOff>
      <xdr:row>110</xdr:row>
      <xdr:rowOff>238125</xdr:rowOff>
    </xdr:to>
    <xdr:pic>
      <xdr:nvPicPr>
        <xdr:cNvPr id="1048" name="Immagine 1" descr="Log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200025" y="27174825"/>
          <a:ext cx="12668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144</xdr:row>
      <xdr:rowOff>57150</xdr:rowOff>
    </xdr:from>
    <xdr:to>
      <xdr:col>1</xdr:col>
      <xdr:colOff>809625</xdr:colOff>
      <xdr:row>146</xdr:row>
      <xdr:rowOff>238125</xdr:rowOff>
    </xdr:to>
    <xdr:pic>
      <xdr:nvPicPr>
        <xdr:cNvPr id="1049" name="Immagine 1" descr="Log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200025" y="36214050"/>
          <a:ext cx="12668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180</xdr:row>
      <xdr:rowOff>57150</xdr:rowOff>
    </xdr:from>
    <xdr:to>
      <xdr:col>1</xdr:col>
      <xdr:colOff>809625</xdr:colOff>
      <xdr:row>183</xdr:row>
      <xdr:rowOff>0</xdr:rowOff>
    </xdr:to>
    <xdr:pic>
      <xdr:nvPicPr>
        <xdr:cNvPr id="1050" name="Immagine 1" descr="Log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200025" y="45253275"/>
          <a:ext cx="1266825" cy="1247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219075</xdr:colOff>
      <xdr:row>216</xdr:row>
      <xdr:rowOff>47625</xdr:rowOff>
    </xdr:from>
    <xdr:to>
      <xdr:col>1</xdr:col>
      <xdr:colOff>828675</xdr:colOff>
      <xdr:row>219</xdr:row>
      <xdr:rowOff>0</xdr:rowOff>
    </xdr:to>
    <xdr:pic>
      <xdr:nvPicPr>
        <xdr:cNvPr id="1051" name="Immagine 1" descr="Log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219075" y="54282975"/>
          <a:ext cx="126682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252</xdr:row>
      <xdr:rowOff>66675</xdr:rowOff>
    </xdr:from>
    <xdr:to>
      <xdr:col>1</xdr:col>
      <xdr:colOff>809625</xdr:colOff>
      <xdr:row>255</xdr:row>
      <xdr:rowOff>0</xdr:rowOff>
    </xdr:to>
    <xdr:pic>
      <xdr:nvPicPr>
        <xdr:cNvPr id="1052" name="Immagine 1" descr="Log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200025" y="63341250"/>
          <a:ext cx="1266825" cy="1238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288</xdr:row>
      <xdr:rowOff>95250</xdr:rowOff>
    </xdr:from>
    <xdr:to>
      <xdr:col>1</xdr:col>
      <xdr:colOff>809625</xdr:colOff>
      <xdr:row>291</xdr:row>
      <xdr:rowOff>0</xdr:rowOff>
    </xdr:to>
    <xdr:pic>
      <xdr:nvPicPr>
        <xdr:cNvPr id="1053" name="Immagine 1" descr="Log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200025" y="72409050"/>
          <a:ext cx="1266825" cy="1209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142875</xdr:colOff>
      <xdr:row>337</xdr:row>
      <xdr:rowOff>19050</xdr:rowOff>
    </xdr:from>
    <xdr:to>
      <xdr:col>8</xdr:col>
      <xdr:colOff>485775</xdr:colOff>
      <xdr:row>340</xdr:row>
      <xdr:rowOff>66675</xdr:rowOff>
    </xdr:to>
    <xdr:pic>
      <xdr:nvPicPr>
        <xdr:cNvPr id="1054" name="Immagine 8" descr="Logo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524625" y="85153500"/>
          <a:ext cx="1562100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523875</xdr:colOff>
      <xdr:row>335</xdr:row>
      <xdr:rowOff>171450</xdr:rowOff>
    </xdr:from>
    <xdr:to>
      <xdr:col>10</xdr:col>
      <xdr:colOff>247650</xdr:colOff>
      <xdr:row>339</xdr:row>
      <xdr:rowOff>38100</xdr:rowOff>
    </xdr:to>
    <xdr:pic>
      <xdr:nvPicPr>
        <xdr:cNvPr id="1055" name="Immagine 17" descr="Logo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515225" y="84848700"/>
          <a:ext cx="155257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324</xdr:row>
      <xdr:rowOff>95250</xdr:rowOff>
    </xdr:from>
    <xdr:to>
      <xdr:col>1</xdr:col>
      <xdr:colOff>809625</xdr:colOff>
      <xdr:row>327</xdr:row>
      <xdr:rowOff>0</xdr:rowOff>
    </xdr:to>
    <xdr:pic>
      <xdr:nvPicPr>
        <xdr:cNvPr id="1056" name="Immagine 1" descr="Log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200025" y="81448275"/>
          <a:ext cx="1266825" cy="1209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238125</xdr:colOff>
      <xdr:row>381</xdr:row>
      <xdr:rowOff>85725</xdr:rowOff>
    </xdr:from>
    <xdr:to>
      <xdr:col>8</xdr:col>
      <xdr:colOff>581025</xdr:colOff>
      <xdr:row>384</xdr:row>
      <xdr:rowOff>123825</xdr:rowOff>
    </xdr:to>
    <xdr:pic>
      <xdr:nvPicPr>
        <xdr:cNvPr id="1057" name="Immagine 9" descr="Log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6619875" y="96088200"/>
          <a:ext cx="15621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190500</xdr:colOff>
      <xdr:row>383</xdr:row>
      <xdr:rowOff>180975</xdr:rowOff>
    </xdr:from>
    <xdr:to>
      <xdr:col>11</xdr:col>
      <xdr:colOff>533400</xdr:colOff>
      <xdr:row>387</xdr:row>
      <xdr:rowOff>47625</xdr:rowOff>
    </xdr:to>
    <xdr:pic>
      <xdr:nvPicPr>
        <xdr:cNvPr id="1058" name="Immagine 18" descr="Logo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8401050" y="96640650"/>
          <a:ext cx="1562100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142875</xdr:colOff>
      <xdr:row>373</xdr:row>
      <xdr:rowOff>19050</xdr:rowOff>
    </xdr:from>
    <xdr:to>
      <xdr:col>8</xdr:col>
      <xdr:colOff>485775</xdr:colOff>
      <xdr:row>376</xdr:row>
      <xdr:rowOff>66675</xdr:rowOff>
    </xdr:to>
    <xdr:pic>
      <xdr:nvPicPr>
        <xdr:cNvPr id="1059" name="Immagine 8" descr="Logo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524625" y="94192725"/>
          <a:ext cx="1562100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523875</xdr:colOff>
      <xdr:row>371</xdr:row>
      <xdr:rowOff>171450</xdr:rowOff>
    </xdr:from>
    <xdr:to>
      <xdr:col>10</xdr:col>
      <xdr:colOff>247650</xdr:colOff>
      <xdr:row>375</xdr:row>
      <xdr:rowOff>38100</xdr:rowOff>
    </xdr:to>
    <xdr:pic>
      <xdr:nvPicPr>
        <xdr:cNvPr id="1060" name="Immagine 17" descr="Logo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515225" y="93887925"/>
          <a:ext cx="155257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360</xdr:row>
      <xdr:rowOff>95250</xdr:rowOff>
    </xdr:from>
    <xdr:to>
      <xdr:col>1</xdr:col>
      <xdr:colOff>809625</xdr:colOff>
      <xdr:row>363</xdr:row>
      <xdr:rowOff>0</xdr:rowOff>
    </xdr:to>
    <xdr:pic>
      <xdr:nvPicPr>
        <xdr:cNvPr id="1061" name="Immagine 1" descr="Log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200025" y="90487500"/>
          <a:ext cx="1266825" cy="1209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M97"/>
  <sheetViews>
    <sheetView topLeftCell="A31" workbookViewId="0">
      <selection activeCell="H14" sqref="H14:H17"/>
    </sheetView>
  </sheetViews>
  <sheetFormatPr defaultRowHeight="11.25"/>
  <cols>
    <col min="1" max="1" width="3.7109375" style="1" customWidth="1"/>
    <col min="2" max="2" width="15.7109375" style="1" customWidth="1"/>
    <col min="3" max="3" width="18" style="1" bestFit="1" customWidth="1"/>
    <col min="4" max="4" width="9.7109375" style="1" customWidth="1"/>
    <col min="5" max="5" width="3.7109375" style="2" customWidth="1"/>
    <col min="6" max="6" width="15.7109375" style="1" customWidth="1"/>
    <col min="7" max="7" width="8.28515625" style="1" customWidth="1"/>
    <col min="8" max="8" width="9.7109375" style="1" customWidth="1"/>
    <col min="9" max="9" width="3.7109375" style="2" customWidth="1"/>
    <col min="10" max="10" width="13.5703125" style="1" customWidth="1"/>
    <col min="11" max="11" width="14.7109375" style="1" customWidth="1"/>
    <col min="12" max="12" width="9.7109375" style="1" customWidth="1"/>
    <col min="13" max="13" width="3.7109375" style="2" customWidth="1"/>
    <col min="14" max="16384" width="9.140625" style="1"/>
  </cols>
  <sheetData>
    <row r="1" spans="1:13" s="4" customFormat="1" ht="29.25" customHeight="1">
      <c r="A1" s="5"/>
      <c r="B1" s="6" t="s">
        <v>7</v>
      </c>
      <c r="C1" s="6" t="s">
        <v>9</v>
      </c>
      <c r="D1" s="45" t="s">
        <v>89</v>
      </c>
      <c r="E1" s="5"/>
      <c r="F1" s="34" t="s">
        <v>8</v>
      </c>
      <c r="G1" s="34" t="s">
        <v>9</v>
      </c>
      <c r="H1" s="34" t="s">
        <v>89</v>
      </c>
      <c r="I1" s="5"/>
      <c r="J1" s="8" t="s">
        <v>57</v>
      </c>
      <c r="K1" s="8" t="s">
        <v>9</v>
      </c>
      <c r="L1" s="8" t="s">
        <v>89</v>
      </c>
      <c r="M1" s="5"/>
    </row>
    <row r="2" spans="1:13" ht="14.45" customHeight="1">
      <c r="A2" s="2"/>
      <c r="B2" s="43" t="s">
        <v>197</v>
      </c>
      <c r="C2" s="44"/>
      <c r="D2" s="73" t="s">
        <v>90</v>
      </c>
      <c r="F2" s="35" t="s">
        <v>256</v>
      </c>
      <c r="G2" s="35"/>
      <c r="H2" s="70" t="s">
        <v>0</v>
      </c>
      <c r="J2" s="3" t="s">
        <v>264</v>
      </c>
      <c r="K2" s="3"/>
      <c r="L2" s="81" t="s">
        <v>90</v>
      </c>
    </row>
    <row r="3" spans="1:13">
      <c r="A3" s="2"/>
      <c r="B3" s="43" t="s">
        <v>269</v>
      </c>
      <c r="C3" s="44"/>
      <c r="D3" s="74"/>
      <c r="F3" s="35" t="s">
        <v>335</v>
      </c>
      <c r="G3" s="35"/>
      <c r="H3" s="71"/>
      <c r="J3" s="3" t="s">
        <v>265</v>
      </c>
      <c r="K3" s="3"/>
      <c r="L3" s="82"/>
    </row>
    <row r="4" spans="1:13">
      <c r="A4" s="2"/>
      <c r="B4" s="43"/>
      <c r="C4" s="44"/>
      <c r="D4" s="74"/>
      <c r="F4" s="35" t="s">
        <v>336</v>
      </c>
      <c r="G4" s="35"/>
      <c r="H4" s="71"/>
      <c r="J4" s="3" t="s">
        <v>238</v>
      </c>
      <c r="K4" s="3"/>
      <c r="L4" s="82"/>
    </row>
    <row r="5" spans="1:13">
      <c r="A5" s="2"/>
      <c r="B5" s="43" t="s">
        <v>242</v>
      </c>
      <c r="C5" s="44"/>
      <c r="D5" s="74"/>
      <c r="F5" s="35"/>
      <c r="G5" s="35"/>
      <c r="H5" s="72"/>
      <c r="J5" s="3" t="s">
        <v>243</v>
      </c>
      <c r="K5" s="3"/>
      <c r="L5" s="82"/>
    </row>
    <row r="6" spans="1:13" ht="14.45" customHeight="1">
      <c r="A6" s="2"/>
      <c r="B6" s="46" t="s">
        <v>198</v>
      </c>
      <c r="C6" s="47"/>
      <c r="D6" s="75" t="s">
        <v>91</v>
      </c>
      <c r="F6" s="15" t="s">
        <v>257</v>
      </c>
      <c r="G6" s="15"/>
      <c r="H6" s="78" t="s">
        <v>17</v>
      </c>
      <c r="J6" s="3"/>
      <c r="K6" s="3"/>
      <c r="L6" s="83"/>
    </row>
    <row r="7" spans="1:13">
      <c r="A7" s="2"/>
      <c r="B7" s="46" t="s">
        <v>220</v>
      </c>
      <c r="C7" s="47"/>
      <c r="D7" s="76"/>
      <c r="F7" s="15" t="s">
        <v>260</v>
      </c>
      <c r="G7" s="15"/>
      <c r="H7" s="79"/>
    </row>
    <row r="8" spans="1:13" ht="14.45" customHeight="1">
      <c r="A8" s="2"/>
      <c r="B8" s="46" t="s">
        <v>237</v>
      </c>
      <c r="C8" s="47"/>
      <c r="D8" s="76"/>
      <c r="F8" s="15" t="s">
        <v>262</v>
      </c>
      <c r="G8" s="15"/>
      <c r="H8" s="79"/>
    </row>
    <row r="9" spans="1:13" ht="10.15" customHeight="1">
      <c r="A9" s="2"/>
      <c r="B9" s="46" t="s">
        <v>250</v>
      </c>
      <c r="C9" s="47"/>
      <c r="D9" s="76"/>
      <c r="F9" s="15"/>
      <c r="G9" s="15"/>
      <c r="H9" s="80"/>
    </row>
    <row r="10" spans="1:13" ht="10.15" customHeight="1">
      <c r="B10" s="42" t="s">
        <v>199</v>
      </c>
      <c r="C10" s="48"/>
      <c r="D10" s="73" t="s">
        <v>92</v>
      </c>
      <c r="F10" s="35" t="s">
        <v>229</v>
      </c>
      <c r="G10" s="35"/>
      <c r="H10" s="70" t="s">
        <v>22</v>
      </c>
      <c r="J10" s="84" t="s">
        <v>266</v>
      </c>
      <c r="K10" s="84" t="s">
        <v>9</v>
      </c>
      <c r="L10" s="84" t="s">
        <v>267</v>
      </c>
    </row>
    <row r="11" spans="1:13" ht="10.15" customHeight="1">
      <c r="B11" s="42" t="s">
        <v>320</v>
      </c>
      <c r="C11" s="48"/>
      <c r="D11" s="74"/>
      <c r="F11" s="35" t="s">
        <v>259</v>
      </c>
      <c r="G11" s="35"/>
      <c r="H11" s="71"/>
      <c r="J11" s="85"/>
      <c r="K11" s="85"/>
      <c r="L11" s="85"/>
    </row>
    <row r="12" spans="1:13">
      <c r="B12" s="42" t="s">
        <v>235</v>
      </c>
      <c r="C12" s="48"/>
      <c r="D12" s="74"/>
      <c r="F12" s="35" t="s">
        <v>261</v>
      </c>
      <c r="G12" s="35"/>
      <c r="H12" s="71"/>
      <c r="J12" s="86"/>
      <c r="K12" s="86"/>
      <c r="L12" s="86"/>
    </row>
    <row r="13" spans="1:13">
      <c r="B13" s="42"/>
      <c r="C13" s="48"/>
      <c r="D13" s="74"/>
      <c r="F13" s="35"/>
      <c r="G13" s="35"/>
      <c r="H13" s="72"/>
      <c r="J13" s="3" t="s">
        <v>243</v>
      </c>
      <c r="K13" s="3">
        <v>40</v>
      </c>
      <c r="L13" s="81" t="s">
        <v>0</v>
      </c>
    </row>
    <row r="14" spans="1:13" ht="14.45" customHeight="1">
      <c r="B14" s="46" t="s">
        <v>200</v>
      </c>
      <c r="C14" s="47"/>
      <c r="D14" s="75" t="s">
        <v>93</v>
      </c>
      <c r="F14" s="15" t="s">
        <v>258</v>
      </c>
      <c r="G14" s="15"/>
      <c r="H14" s="78" t="s">
        <v>23</v>
      </c>
      <c r="J14" s="3" t="s">
        <v>268</v>
      </c>
      <c r="K14" s="3"/>
      <c r="L14" s="82"/>
    </row>
    <row r="15" spans="1:13">
      <c r="B15" s="46" t="s">
        <v>270</v>
      </c>
      <c r="C15" s="47"/>
      <c r="D15" s="76"/>
      <c r="F15" s="3" t="s">
        <v>337</v>
      </c>
      <c r="G15" s="3"/>
      <c r="H15" s="79"/>
      <c r="J15" s="3"/>
      <c r="K15" s="3"/>
      <c r="L15" s="82"/>
    </row>
    <row r="16" spans="1:13">
      <c r="B16" s="46" t="s">
        <v>236</v>
      </c>
      <c r="C16" s="47"/>
      <c r="D16" s="76"/>
      <c r="F16" s="3" t="s">
        <v>263</v>
      </c>
      <c r="G16" s="3"/>
      <c r="H16" s="79"/>
      <c r="J16" s="3"/>
      <c r="K16" s="3"/>
      <c r="L16" s="82"/>
    </row>
    <row r="17" spans="2:12">
      <c r="B17" s="46" t="s">
        <v>255</v>
      </c>
      <c r="C17" s="47"/>
      <c r="D17" s="76"/>
      <c r="F17" s="3" t="s">
        <v>338</v>
      </c>
      <c r="G17" s="3"/>
      <c r="H17" s="80"/>
      <c r="J17" s="3"/>
      <c r="K17" s="3"/>
      <c r="L17" s="83"/>
    </row>
    <row r="18" spans="2:12">
      <c r="B18" s="42" t="s">
        <v>201</v>
      </c>
      <c r="C18" s="48"/>
      <c r="D18" s="73" t="s">
        <v>96</v>
      </c>
    </row>
    <row r="19" spans="2:12">
      <c r="B19" s="42" t="s">
        <v>223</v>
      </c>
      <c r="C19" s="48"/>
      <c r="D19" s="74"/>
    </row>
    <row r="20" spans="2:12">
      <c r="B20" s="42" t="s">
        <v>321</v>
      </c>
      <c r="C20" s="48"/>
      <c r="D20" s="74"/>
    </row>
    <row r="21" spans="2:12">
      <c r="B21" s="42" t="s">
        <v>248</v>
      </c>
      <c r="C21" s="48"/>
      <c r="D21" s="74"/>
    </row>
    <row r="22" spans="2:12">
      <c r="B22" s="46" t="s">
        <v>202</v>
      </c>
      <c r="C22" s="47"/>
      <c r="D22" s="75" t="s">
        <v>97</v>
      </c>
    </row>
    <row r="23" spans="2:12">
      <c r="B23" s="46" t="s">
        <v>222</v>
      </c>
      <c r="C23" s="47"/>
      <c r="D23" s="76"/>
    </row>
    <row r="24" spans="2:12">
      <c r="B24" s="46" t="s">
        <v>238</v>
      </c>
      <c r="C24" s="47"/>
      <c r="D24" s="76"/>
    </row>
    <row r="25" spans="2:12">
      <c r="B25" s="46" t="s">
        <v>322</v>
      </c>
      <c r="C25" s="47"/>
      <c r="D25" s="76"/>
    </row>
    <row r="26" spans="2:12">
      <c r="B26" s="42" t="s">
        <v>203</v>
      </c>
      <c r="C26" s="48"/>
      <c r="D26" s="73" t="s">
        <v>98</v>
      </c>
    </row>
    <row r="27" spans="2:12">
      <c r="B27" s="42" t="s">
        <v>323</v>
      </c>
      <c r="C27" s="48"/>
      <c r="D27" s="74"/>
    </row>
    <row r="28" spans="2:12">
      <c r="B28" s="42" t="s">
        <v>230</v>
      </c>
      <c r="C28" s="48"/>
      <c r="D28" s="74"/>
    </row>
    <row r="29" spans="2:12">
      <c r="B29" s="42" t="s">
        <v>324</v>
      </c>
      <c r="C29" s="48"/>
      <c r="D29" s="74"/>
    </row>
    <row r="30" spans="2:12">
      <c r="B30" s="46" t="s">
        <v>204</v>
      </c>
      <c r="C30" s="47"/>
      <c r="D30" s="75" t="s">
        <v>99</v>
      </c>
    </row>
    <row r="31" spans="2:12">
      <c r="B31" s="46" t="s">
        <v>225</v>
      </c>
      <c r="C31" s="47"/>
      <c r="D31" s="76"/>
    </row>
    <row r="32" spans="2:12">
      <c r="B32" s="46" t="s">
        <v>241</v>
      </c>
      <c r="C32" s="47"/>
      <c r="D32" s="76"/>
    </row>
    <row r="33" spans="2:4">
      <c r="B33" s="46" t="s">
        <v>325</v>
      </c>
      <c r="C33" s="47"/>
      <c r="D33" s="76"/>
    </row>
    <row r="34" spans="2:4">
      <c r="B34" s="42" t="s">
        <v>205</v>
      </c>
      <c r="C34" s="48"/>
      <c r="D34" s="73" t="s">
        <v>100</v>
      </c>
    </row>
    <row r="35" spans="2:4">
      <c r="B35" s="42" t="s">
        <v>214</v>
      </c>
      <c r="C35" s="48"/>
      <c r="D35" s="74"/>
    </row>
    <row r="36" spans="2:4">
      <c r="B36" s="42" t="s">
        <v>228</v>
      </c>
      <c r="C36" s="48"/>
      <c r="D36" s="74"/>
    </row>
    <row r="37" spans="2:4">
      <c r="B37" s="42" t="s">
        <v>254</v>
      </c>
      <c r="C37" s="48"/>
      <c r="D37" s="74"/>
    </row>
    <row r="38" spans="2:4">
      <c r="B38" s="46" t="s">
        <v>206</v>
      </c>
      <c r="C38" s="47"/>
      <c r="D38" s="75" t="s">
        <v>101</v>
      </c>
    </row>
    <row r="39" spans="2:4">
      <c r="B39" s="46" t="s">
        <v>215</v>
      </c>
      <c r="C39" s="47"/>
      <c r="D39" s="76"/>
    </row>
    <row r="40" spans="2:4">
      <c r="B40" s="46" t="s">
        <v>326</v>
      </c>
      <c r="C40" s="47"/>
      <c r="D40" s="76"/>
    </row>
    <row r="41" spans="2:4">
      <c r="B41" s="46" t="s">
        <v>327</v>
      </c>
      <c r="C41" s="47"/>
      <c r="D41" s="76"/>
    </row>
    <row r="42" spans="2:4">
      <c r="B42" s="42" t="s">
        <v>207</v>
      </c>
      <c r="C42" s="48"/>
      <c r="D42" s="73" t="s">
        <v>102</v>
      </c>
    </row>
    <row r="43" spans="2:4">
      <c r="B43" s="42" t="s">
        <v>328</v>
      </c>
      <c r="C43" s="48"/>
      <c r="D43" s="74"/>
    </row>
    <row r="44" spans="2:4">
      <c r="B44" s="42" t="s">
        <v>239</v>
      </c>
      <c r="C44" s="48"/>
      <c r="D44" s="74"/>
    </row>
    <row r="45" spans="2:4">
      <c r="B45" s="42" t="s">
        <v>271</v>
      </c>
      <c r="C45" s="48"/>
      <c r="D45" s="74"/>
    </row>
    <row r="46" spans="2:4">
      <c r="B46" s="46" t="s">
        <v>208</v>
      </c>
      <c r="C46" s="47"/>
      <c r="D46" s="75" t="s">
        <v>103</v>
      </c>
    </row>
    <row r="47" spans="2:4">
      <c r="B47" s="46" t="s">
        <v>218</v>
      </c>
      <c r="C47" s="47"/>
      <c r="D47" s="76"/>
    </row>
    <row r="48" spans="2:4">
      <c r="B48" s="46" t="s">
        <v>232</v>
      </c>
      <c r="C48" s="47"/>
      <c r="D48" s="76"/>
    </row>
    <row r="49" spans="2:4">
      <c r="B49" s="46" t="s">
        <v>329</v>
      </c>
      <c r="C49" s="47"/>
      <c r="D49" s="76"/>
    </row>
    <row r="50" spans="2:4">
      <c r="B50" s="42" t="s">
        <v>209</v>
      </c>
      <c r="C50" s="48"/>
      <c r="D50" s="73" t="s">
        <v>104</v>
      </c>
    </row>
    <row r="51" spans="2:4">
      <c r="B51" s="42" t="s">
        <v>224</v>
      </c>
      <c r="C51" s="48"/>
      <c r="D51" s="74"/>
    </row>
    <row r="52" spans="2:4">
      <c r="B52" s="42" t="s">
        <v>234</v>
      </c>
      <c r="C52" s="48"/>
      <c r="D52" s="74"/>
    </row>
    <row r="53" spans="2:4">
      <c r="B53" s="42" t="s">
        <v>252</v>
      </c>
      <c r="C53" s="48"/>
      <c r="D53" s="74"/>
    </row>
    <row r="54" spans="2:4">
      <c r="B54" s="46" t="s">
        <v>330</v>
      </c>
      <c r="C54" s="47"/>
      <c r="D54" s="75" t="s">
        <v>105</v>
      </c>
    </row>
    <row r="55" spans="2:4">
      <c r="B55" s="46"/>
      <c r="C55" s="47"/>
      <c r="D55" s="76"/>
    </row>
    <row r="56" spans="2:4">
      <c r="B56" s="46" t="s">
        <v>331</v>
      </c>
      <c r="C56" s="47"/>
      <c r="D56" s="76"/>
    </row>
    <row r="57" spans="2:4">
      <c r="B57" s="46" t="s">
        <v>243</v>
      </c>
      <c r="C57" s="47"/>
      <c r="D57" s="76"/>
    </row>
    <row r="58" spans="2:4">
      <c r="B58" s="42" t="s">
        <v>281</v>
      </c>
      <c r="C58" s="48"/>
      <c r="D58" s="73" t="s">
        <v>106</v>
      </c>
    </row>
    <row r="59" spans="2:4">
      <c r="B59" s="42" t="s">
        <v>227</v>
      </c>
      <c r="C59" s="48"/>
      <c r="D59" s="74"/>
    </row>
    <row r="60" spans="2:4">
      <c r="B60" s="42" t="s">
        <v>240</v>
      </c>
      <c r="C60" s="48"/>
      <c r="D60" s="74"/>
    </row>
    <row r="61" spans="2:4">
      <c r="B61" s="42" t="s">
        <v>246</v>
      </c>
      <c r="C61" s="48"/>
      <c r="D61" s="74"/>
    </row>
    <row r="62" spans="2:4">
      <c r="B62" s="46" t="s">
        <v>210</v>
      </c>
      <c r="C62" s="47"/>
      <c r="D62" s="75" t="s">
        <v>107</v>
      </c>
    </row>
    <row r="63" spans="2:4" ht="11.25" customHeight="1">
      <c r="B63" s="46" t="s">
        <v>213</v>
      </c>
      <c r="C63" s="47"/>
      <c r="D63" s="76"/>
    </row>
    <row r="64" spans="2:4" ht="11.25" customHeight="1">
      <c r="B64" s="46" t="s">
        <v>332</v>
      </c>
      <c r="C64" s="47"/>
      <c r="D64" s="76"/>
    </row>
    <row r="65" spans="2:4">
      <c r="B65" s="46" t="s">
        <v>247</v>
      </c>
      <c r="C65" s="47"/>
      <c r="D65" s="76"/>
    </row>
    <row r="66" spans="2:4">
      <c r="B66" s="42" t="s">
        <v>282</v>
      </c>
      <c r="C66" s="48"/>
      <c r="D66" s="73" t="s">
        <v>108</v>
      </c>
    </row>
    <row r="67" spans="2:4">
      <c r="B67" s="42" t="s">
        <v>221</v>
      </c>
      <c r="C67" s="48"/>
      <c r="D67" s="74"/>
    </row>
    <row r="68" spans="2:4" ht="7.15" customHeight="1">
      <c r="B68" s="42" t="s">
        <v>233</v>
      </c>
      <c r="C68" s="48"/>
      <c r="D68" s="74"/>
    </row>
    <row r="69" spans="2:4" ht="7.9" customHeight="1">
      <c r="B69" s="42" t="s">
        <v>244</v>
      </c>
      <c r="C69" s="48"/>
      <c r="D69" s="74"/>
    </row>
    <row r="70" spans="2:4">
      <c r="B70" s="46" t="s">
        <v>211</v>
      </c>
      <c r="C70" s="47"/>
      <c r="D70" s="75" t="s">
        <v>109</v>
      </c>
    </row>
    <row r="71" spans="2:4">
      <c r="B71" s="46" t="s">
        <v>219</v>
      </c>
      <c r="C71" s="47"/>
      <c r="D71" s="76"/>
    </row>
    <row r="72" spans="2:4">
      <c r="B72" s="46" t="s">
        <v>231</v>
      </c>
      <c r="C72" s="47"/>
      <c r="D72" s="76"/>
    </row>
    <row r="73" spans="2:4">
      <c r="B73" s="46" t="s">
        <v>249</v>
      </c>
      <c r="C73" s="47"/>
      <c r="D73" s="76"/>
    </row>
    <row r="74" spans="2:4">
      <c r="B74" s="42" t="s">
        <v>333</v>
      </c>
      <c r="C74" s="42"/>
      <c r="D74" s="73" t="s">
        <v>110</v>
      </c>
    </row>
    <row r="75" spans="2:4">
      <c r="B75" s="42" t="s">
        <v>226</v>
      </c>
      <c r="C75" s="42"/>
      <c r="D75" s="74"/>
    </row>
    <row r="76" spans="2:4">
      <c r="B76" s="42" t="s">
        <v>334</v>
      </c>
      <c r="C76" s="42"/>
      <c r="D76" s="74"/>
    </row>
    <row r="77" spans="2:4">
      <c r="B77" s="42" t="s">
        <v>253</v>
      </c>
      <c r="C77" s="42"/>
      <c r="D77" s="74"/>
    </row>
    <row r="78" spans="2:4">
      <c r="B78" s="3" t="s">
        <v>212</v>
      </c>
      <c r="C78" s="3"/>
      <c r="D78" s="75" t="s">
        <v>111</v>
      </c>
    </row>
    <row r="79" spans="2:4">
      <c r="B79" s="3" t="s">
        <v>216</v>
      </c>
      <c r="C79" s="3"/>
      <c r="D79" s="76"/>
    </row>
    <row r="80" spans="2:4">
      <c r="B80" s="3" t="s">
        <v>280</v>
      </c>
      <c r="C80" s="3"/>
      <c r="D80" s="76"/>
    </row>
    <row r="81" spans="2:4">
      <c r="B81" s="3" t="s">
        <v>251</v>
      </c>
      <c r="C81" s="3"/>
      <c r="D81" s="76"/>
    </row>
    <row r="82" spans="2:4">
      <c r="B82" s="42"/>
      <c r="C82" s="42"/>
      <c r="D82" s="73" t="s">
        <v>118</v>
      </c>
    </row>
    <row r="83" spans="2:4">
      <c r="B83" s="42"/>
      <c r="C83" s="42"/>
      <c r="D83" s="74"/>
    </row>
    <row r="84" spans="2:4">
      <c r="B84" s="42"/>
      <c r="C84" s="42"/>
      <c r="D84" s="74"/>
    </row>
    <row r="85" spans="2:4">
      <c r="B85" s="42"/>
      <c r="C85" s="42"/>
      <c r="D85" s="74"/>
    </row>
    <row r="86" spans="2:4">
      <c r="B86" s="3"/>
      <c r="C86" s="3"/>
      <c r="D86" s="75" t="s">
        <v>181</v>
      </c>
    </row>
    <row r="87" spans="2:4">
      <c r="B87" s="3"/>
      <c r="C87" s="3"/>
      <c r="D87" s="76"/>
    </row>
    <row r="88" spans="2:4">
      <c r="B88" s="3"/>
      <c r="C88" s="3"/>
      <c r="D88" s="76"/>
    </row>
    <row r="89" spans="2:4">
      <c r="B89" s="3"/>
      <c r="C89" s="3"/>
      <c r="D89" s="76"/>
    </row>
    <row r="90" spans="2:4">
      <c r="B90" s="42"/>
      <c r="C90" s="42"/>
      <c r="D90" s="73" t="s">
        <v>182</v>
      </c>
    </row>
    <row r="91" spans="2:4">
      <c r="B91" s="42"/>
      <c r="C91" s="42"/>
      <c r="D91" s="74"/>
    </row>
    <row r="92" spans="2:4">
      <c r="B92" s="42"/>
      <c r="C92" s="42"/>
      <c r="D92" s="74"/>
    </row>
    <row r="93" spans="2:4">
      <c r="B93" s="42"/>
      <c r="C93" s="42"/>
      <c r="D93" s="74"/>
    </row>
    <row r="94" spans="2:4">
      <c r="B94" s="3"/>
      <c r="C94" s="3"/>
      <c r="D94" s="75" t="s">
        <v>183</v>
      </c>
    </row>
    <row r="95" spans="2:4">
      <c r="B95" s="3"/>
      <c r="C95" s="3"/>
      <c r="D95" s="76"/>
    </row>
    <row r="96" spans="2:4">
      <c r="B96" s="3"/>
      <c r="C96" s="3"/>
      <c r="D96" s="76"/>
    </row>
    <row r="97" spans="2:4">
      <c r="B97" s="3"/>
      <c r="C97" s="3"/>
      <c r="D97" s="77"/>
    </row>
  </sheetData>
  <sheetProtection selectLockedCells="1"/>
  <mergeCells count="33">
    <mergeCell ref="L2:L6"/>
    <mergeCell ref="H2:H5"/>
    <mergeCell ref="H6:H9"/>
    <mergeCell ref="D42:D45"/>
    <mergeCell ref="D2:D5"/>
    <mergeCell ref="D6:D9"/>
    <mergeCell ref="J10:J12"/>
    <mergeCell ref="K10:K12"/>
    <mergeCell ref="L10:L12"/>
    <mergeCell ref="L13:L17"/>
    <mergeCell ref="D86:D89"/>
    <mergeCell ref="D46:D49"/>
    <mergeCell ref="D22:D25"/>
    <mergeCell ref="D26:D29"/>
    <mergeCell ref="D30:D33"/>
    <mergeCell ref="D34:D37"/>
    <mergeCell ref="D38:D41"/>
    <mergeCell ref="D50:D53"/>
    <mergeCell ref="D54:D57"/>
    <mergeCell ref="D58:D61"/>
    <mergeCell ref="D10:D13"/>
    <mergeCell ref="D14:D17"/>
    <mergeCell ref="D18:D21"/>
    <mergeCell ref="H10:H13"/>
    <mergeCell ref="D90:D93"/>
    <mergeCell ref="D94:D97"/>
    <mergeCell ref="D66:D69"/>
    <mergeCell ref="D70:D73"/>
    <mergeCell ref="D74:D77"/>
    <mergeCell ref="D78:D81"/>
    <mergeCell ref="D82:D85"/>
    <mergeCell ref="H14:H17"/>
    <mergeCell ref="D62:D65"/>
  </mergeCells>
  <phoneticPr fontId="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87"/>
  <sheetViews>
    <sheetView topLeftCell="A76" workbookViewId="0">
      <selection activeCell="P3" sqref="P3"/>
    </sheetView>
  </sheetViews>
  <sheetFormatPr defaultRowHeight="11.25"/>
  <cols>
    <col min="1" max="1" width="14.7109375" style="1" customWidth="1"/>
    <col min="2" max="2" width="4.5703125" style="1" customWidth="1"/>
    <col min="3" max="6" width="2.7109375" style="1" customWidth="1"/>
    <col min="7" max="8" width="14.7109375" style="1" customWidth="1"/>
    <col min="9" max="10" width="2.7109375" style="1" customWidth="1"/>
    <col min="11" max="11" width="14.7109375" style="1" customWidth="1"/>
    <col min="12" max="12" width="9.140625" style="1"/>
    <col min="13" max="13" width="9.140625" style="12"/>
    <col min="14" max="14" width="15.85546875" style="21" customWidth="1"/>
    <col min="15" max="16384" width="9.140625" style="1"/>
  </cols>
  <sheetData>
    <row r="1" spans="1:14" ht="15" customHeight="1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9"/>
      <c r="N1" s="29"/>
    </row>
    <row r="2" spans="1:14" ht="12.95" customHeight="1" thickBot="1">
      <c r="A2" s="37" t="s">
        <v>1</v>
      </c>
      <c r="B2" s="37" t="s">
        <v>2</v>
      </c>
      <c r="C2" s="37" t="s">
        <v>3</v>
      </c>
      <c r="D2" s="37" t="s">
        <v>4</v>
      </c>
      <c r="E2" s="37" t="s">
        <v>5</v>
      </c>
      <c r="F2" s="7"/>
      <c r="G2" s="89" t="s">
        <v>6</v>
      </c>
      <c r="H2" s="90"/>
      <c r="I2" s="90"/>
      <c r="J2" s="90"/>
      <c r="K2" s="37" t="s">
        <v>10</v>
      </c>
    </row>
    <row r="3" spans="1:14" ht="11.25" customHeight="1" thickBot="1">
      <c r="A3" s="24" t="str">
        <f ca="1">Giocatori!B2</f>
        <v>DI VINCENZO</v>
      </c>
      <c r="B3" s="24">
        <f>SUM(IF(I3&gt;J3,3,IF(I3=J3,1,0)),IF(I5&gt;J5,3,IF(I5=J5,1,0)),IF(I7&gt;J7,3,IF(I7=J7,1,0)))</f>
        <v>7</v>
      </c>
      <c r="C3" s="24">
        <f>I3+I5+I7</f>
        <v>9</v>
      </c>
      <c r="D3" s="24">
        <f>J3+J4</f>
        <v>2</v>
      </c>
      <c r="E3" s="24">
        <f>C3-D3</f>
        <v>7</v>
      </c>
      <c r="F3" s="25"/>
      <c r="G3" s="62" t="str">
        <f>A3</f>
        <v>DI VINCENZO</v>
      </c>
      <c r="H3" s="62" t="str">
        <f>A5</f>
        <v>PATRUNO</v>
      </c>
      <c r="I3" s="22">
        <v>5</v>
      </c>
      <c r="J3" s="22">
        <v>0</v>
      </c>
      <c r="K3" s="28"/>
      <c r="M3" s="33" t="s">
        <v>11</v>
      </c>
      <c r="N3" s="32" t="s">
        <v>269</v>
      </c>
    </row>
    <row r="4" spans="1:14" ht="11.25" customHeight="1" thickBot="1">
      <c r="A4" s="24" t="str">
        <f ca="1">Giocatori!B3</f>
        <v>VANELLI</v>
      </c>
      <c r="B4" s="24">
        <f>SUM(IF(I4&gt;J4,3,IF(I4=J4,1,0)),IF(I6&gt;J6,3,IF(I6=J6,1,0)),IF(J7&gt;I7,3,IF(J7=I7,1,0)))</f>
        <v>7</v>
      </c>
      <c r="C4" s="24">
        <f>I4+I6+J7</f>
        <v>10</v>
      </c>
      <c r="D4" s="24">
        <f>I4+J5</f>
        <v>6</v>
      </c>
      <c r="E4" s="24">
        <f>C4-D4</f>
        <v>4</v>
      </c>
      <c r="F4" s="25"/>
      <c r="G4" s="62" t="str">
        <f>A4</f>
        <v>VANELLI</v>
      </c>
      <c r="H4" s="62" t="str">
        <f>A6</f>
        <v>NERI</v>
      </c>
      <c r="I4" s="22">
        <v>5</v>
      </c>
      <c r="J4" s="22">
        <v>2</v>
      </c>
      <c r="K4" s="28"/>
      <c r="M4" s="33" t="s">
        <v>12</v>
      </c>
      <c r="N4" s="32" t="s">
        <v>197</v>
      </c>
    </row>
    <row r="5" spans="1:14" ht="11.25" customHeight="1" thickBot="1">
      <c r="A5" s="24" t="s">
        <v>343</v>
      </c>
      <c r="B5" s="24">
        <f>SUM(IF(J3&gt;I3,3,IF(J3=I3,1,0)),IF(J6&gt;I6,3,IF(J6=I6,1,0)),IF(I8&gt;J8,3,IF(I8=J8,1,0)))</f>
        <v>0</v>
      </c>
      <c r="C5" s="24">
        <f>J3+J6+I8</f>
        <v>0</v>
      </c>
      <c r="D5" s="24">
        <f>I3+I5</f>
        <v>9</v>
      </c>
      <c r="E5" s="24">
        <f>C5-D5</f>
        <v>-9</v>
      </c>
      <c r="F5" s="25"/>
      <c r="G5" s="63" t="str">
        <f>A3</f>
        <v>DI VINCENZO</v>
      </c>
      <c r="H5" s="63" t="str">
        <f>A6</f>
        <v>NERI</v>
      </c>
      <c r="I5" s="22">
        <v>4</v>
      </c>
      <c r="J5" s="22">
        <v>1</v>
      </c>
      <c r="K5" s="3"/>
      <c r="M5" s="33" t="s">
        <v>13</v>
      </c>
      <c r="N5" s="32" t="s">
        <v>242</v>
      </c>
    </row>
    <row r="6" spans="1:14" ht="11.25" customHeight="1" thickBot="1">
      <c r="A6" s="24" t="str">
        <f ca="1">Giocatori!B5</f>
        <v>NERI</v>
      </c>
      <c r="B6" s="24">
        <f>SUM(IF(J4&gt;I4,3,IF(J4=I4,1,0)),IF(J5&gt;I5,3,IF(J5=I5,1,0)),IF(J8&gt;I8,3,IF(J8=I8,1,0)))</f>
        <v>3</v>
      </c>
      <c r="C6" s="24">
        <f>J4+J5+J8</f>
        <v>8</v>
      </c>
      <c r="D6" s="24">
        <f>I4+I6</f>
        <v>10</v>
      </c>
      <c r="E6" s="24">
        <f>C6-D6</f>
        <v>-2</v>
      </c>
      <c r="F6" s="25"/>
      <c r="G6" s="63" t="str">
        <f>A4</f>
        <v>VANELLI</v>
      </c>
      <c r="H6" s="63" t="str">
        <f>A5</f>
        <v>PATRUNO</v>
      </c>
      <c r="I6" s="22">
        <v>5</v>
      </c>
      <c r="J6" s="22">
        <v>0</v>
      </c>
      <c r="K6" s="3"/>
      <c r="M6" s="33" t="s">
        <v>289</v>
      </c>
      <c r="N6" s="32" t="s">
        <v>342</v>
      </c>
    </row>
    <row r="7" spans="1:14" ht="11.25" customHeight="1">
      <c r="A7" s="38"/>
      <c r="B7" s="38"/>
      <c r="C7" s="38"/>
      <c r="D7" s="38"/>
      <c r="E7" s="38"/>
      <c r="F7" s="39"/>
      <c r="G7" s="66" t="str">
        <f>A3</f>
        <v>DI VINCENZO</v>
      </c>
      <c r="H7" s="66" t="str">
        <f>A4</f>
        <v>VANELLI</v>
      </c>
      <c r="I7" s="22">
        <v>0</v>
      </c>
      <c r="J7" s="22">
        <v>0</v>
      </c>
      <c r="K7" s="3"/>
      <c r="M7" s="40"/>
      <c r="N7" s="23"/>
    </row>
    <row r="8" spans="1:14" ht="11.25" customHeight="1">
      <c r="A8" s="38"/>
      <c r="B8" s="38"/>
      <c r="C8" s="38"/>
      <c r="D8" s="38"/>
      <c r="E8" s="38"/>
      <c r="F8" s="39"/>
      <c r="G8" s="66" t="str">
        <f>A5</f>
        <v>PATRUNO</v>
      </c>
      <c r="H8" s="66" t="str">
        <f>A6</f>
        <v>NERI</v>
      </c>
      <c r="I8" s="22">
        <v>0</v>
      </c>
      <c r="J8" s="22">
        <v>5</v>
      </c>
      <c r="K8" s="3"/>
      <c r="M8" s="40"/>
      <c r="N8" s="23"/>
    </row>
    <row r="9" spans="1:14" ht="9.9499999999999993" customHeight="1"/>
    <row r="10" spans="1:14" ht="9.9499999999999993" customHeight="1"/>
    <row r="11" spans="1:14" ht="15" customHeight="1">
      <c r="A11" s="104" t="s">
        <v>17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5"/>
      <c r="N11" s="29"/>
    </row>
    <row r="12" spans="1:14" ht="12.95" customHeight="1" thickBot="1">
      <c r="A12" s="37" t="s">
        <v>1</v>
      </c>
      <c r="B12" s="37" t="s">
        <v>2</v>
      </c>
      <c r="C12" s="37" t="s">
        <v>3</v>
      </c>
      <c r="D12" s="37" t="s">
        <v>4</v>
      </c>
      <c r="E12" s="37" t="s">
        <v>5</v>
      </c>
      <c r="F12" s="7"/>
      <c r="G12" s="89" t="s">
        <v>6</v>
      </c>
      <c r="H12" s="90"/>
      <c r="I12" s="90"/>
      <c r="J12" s="90"/>
      <c r="K12" s="37" t="s">
        <v>10</v>
      </c>
    </row>
    <row r="13" spans="1:14" ht="11.25" customHeight="1" thickBot="1">
      <c r="A13" s="24" t="str">
        <f ca="1">Giocatori!B6</f>
        <v>PATRUNO G</v>
      </c>
      <c r="B13" s="24">
        <f>SUM(IF(I13&gt;J13,3,IF(I13=J13,1,0)),IF(I15&gt;J15,3,IF(I15=J15,1,0)),IF(I17&gt;J17,3,IF(I17=J17,1,0)))</f>
        <v>6</v>
      </c>
      <c r="C13" s="24">
        <f>I13+I15+I17</f>
        <v>9</v>
      </c>
      <c r="D13" s="24">
        <f>J13+J14</f>
        <v>5</v>
      </c>
      <c r="E13" s="24">
        <f>C13-D13</f>
        <v>4</v>
      </c>
      <c r="F13" s="25"/>
      <c r="G13" s="62" t="str">
        <f>A13</f>
        <v>PATRUNO G</v>
      </c>
      <c r="H13" s="62" t="str">
        <f>A15</f>
        <v>DOGALI</v>
      </c>
      <c r="I13" s="22">
        <v>3</v>
      </c>
      <c r="J13" s="22">
        <v>2</v>
      </c>
      <c r="K13" s="28"/>
      <c r="M13" s="33" t="s">
        <v>14</v>
      </c>
      <c r="N13" s="32" t="s">
        <v>250</v>
      </c>
    </row>
    <row r="14" spans="1:14" ht="11.25" customHeight="1" thickBot="1">
      <c r="A14" s="24" t="str">
        <f ca="1">Giocatori!B7</f>
        <v>PETRINI</v>
      </c>
      <c r="B14" s="24">
        <f>SUM(IF(I14&gt;J14,3,IF(I14=J14,1,0)),IF(I16&gt;J16,3,IF(I16=J16,1,0)),IF(J17&gt;I17,3,IF(J17=I17,1,0)))</f>
        <v>1</v>
      </c>
      <c r="C14" s="24">
        <f>I14+I16+J17</f>
        <v>2</v>
      </c>
      <c r="D14" s="24">
        <f>I14+J15</f>
        <v>3</v>
      </c>
      <c r="E14" s="24">
        <f>C14-D14</f>
        <v>-1</v>
      </c>
      <c r="F14" s="25"/>
      <c r="G14" s="62" t="str">
        <f>A14</f>
        <v>PETRINI</v>
      </c>
      <c r="H14" s="62" t="str">
        <f>A16</f>
        <v>INTRA</v>
      </c>
      <c r="I14" s="22">
        <v>0</v>
      </c>
      <c r="J14" s="22">
        <v>3</v>
      </c>
      <c r="K14" s="28"/>
      <c r="M14" s="33" t="s">
        <v>15</v>
      </c>
      <c r="N14" s="32" t="s">
        <v>198</v>
      </c>
    </row>
    <row r="15" spans="1:14" ht="11.25" customHeight="1" thickBot="1">
      <c r="A15" s="24" t="str">
        <f ca="1">Giocatori!B8</f>
        <v>DOGALI</v>
      </c>
      <c r="B15" s="24">
        <f>SUM(IF(J13&gt;I13,3,IF(J13=I13,1,0)),IF(J16&gt;I16,3,IF(J16=I16,1,0)),IF(I18&gt;J18,3,IF(I18=J18,1,0)))</f>
        <v>1</v>
      </c>
      <c r="C15" s="24">
        <f>J13+J16+I18</f>
        <v>4</v>
      </c>
      <c r="D15" s="24">
        <f>I13+I15</f>
        <v>3</v>
      </c>
      <c r="E15" s="24">
        <f>C15-D15</f>
        <v>1</v>
      </c>
      <c r="F15" s="25"/>
      <c r="G15" s="63" t="str">
        <f>A13</f>
        <v>PATRUNO G</v>
      </c>
      <c r="H15" s="63" t="str">
        <f>A16</f>
        <v>INTRA</v>
      </c>
      <c r="I15" s="22">
        <v>0</v>
      </c>
      <c r="J15" s="22">
        <v>3</v>
      </c>
      <c r="K15" s="3"/>
      <c r="M15" s="33" t="s">
        <v>16</v>
      </c>
      <c r="N15" s="32" t="s">
        <v>237</v>
      </c>
    </row>
    <row r="16" spans="1:14" ht="11.25" customHeight="1" thickBot="1">
      <c r="A16" s="24" t="str">
        <f ca="1">Giocatori!B9</f>
        <v>INTRA</v>
      </c>
      <c r="B16" s="24">
        <f>SUM(IF(J14&gt;I14,3,IF(J14=I14,1,0)),IF(J15&gt;I15,3,IF(J15=I15,1,0)),IF(J18&gt;I18,3,IF(J18=I18,1,0)))</f>
        <v>9</v>
      </c>
      <c r="C16" s="24">
        <f>J14+J15+J18</f>
        <v>12</v>
      </c>
      <c r="D16" s="24">
        <f>I14+I16</f>
        <v>1</v>
      </c>
      <c r="E16" s="24">
        <f>C16-D16</f>
        <v>11</v>
      </c>
      <c r="F16" s="25"/>
      <c r="G16" s="63" t="str">
        <f>A14</f>
        <v>PETRINI</v>
      </c>
      <c r="H16" s="63" t="str">
        <f>A15</f>
        <v>DOGALI</v>
      </c>
      <c r="I16" s="22">
        <v>1</v>
      </c>
      <c r="J16" s="22">
        <v>1</v>
      </c>
      <c r="K16" s="3"/>
      <c r="M16" s="33" t="s">
        <v>95</v>
      </c>
      <c r="N16" s="32" t="s">
        <v>220</v>
      </c>
    </row>
    <row r="17" spans="1:14" ht="11.25" customHeight="1">
      <c r="A17" s="38"/>
      <c r="B17" s="38"/>
      <c r="C17" s="38"/>
      <c r="D17" s="38"/>
      <c r="E17" s="38"/>
      <c r="F17" s="39"/>
      <c r="G17" s="66" t="str">
        <f>A13</f>
        <v>PATRUNO G</v>
      </c>
      <c r="H17" s="66" t="str">
        <f>A14</f>
        <v>PETRINI</v>
      </c>
      <c r="I17" s="22">
        <v>6</v>
      </c>
      <c r="J17" s="22">
        <v>1</v>
      </c>
      <c r="K17" s="3"/>
      <c r="M17" s="40"/>
      <c r="N17" s="23"/>
    </row>
    <row r="18" spans="1:14" ht="11.25" customHeight="1">
      <c r="A18" s="38"/>
      <c r="B18" s="38"/>
      <c r="C18" s="38"/>
      <c r="D18" s="38"/>
      <c r="E18" s="38"/>
      <c r="F18" s="39"/>
      <c r="G18" s="66" t="str">
        <f>A15</f>
        <v>DOGALI</v>
      </c>
      <c r="H18" s="66" t="str">
        <f>A16</f>
        <v>INTRA</v>
      </c>
      <c r="I18" s="22">
        <v>1</v>
      </c>
      <c r="J18" s="22">
        <v>6</v>
      </c>
      <c r="K18" s="3"/>
      <c r="M18" s="40"/>
      <c r="N18" s="23"/>
    </row>
    <row r="19" spans="1:14" ht="9.9499999999999993" customHeight="1"/>
    <row r="21" spans="1:14" ht="15" customHeight="1">
      <c r="A21" s="93" t="s">
        <v>22</v>
      </c>
      <c r="B21" s="93"/>
      <c r="C21" s="93"/>
      <c r="D21" s="93"/>
      <c r="E21" s="93"/>
      <c r="F21" s="93"/>
      <c r="G21" s="93"/>
      <c r="H21" s="93"/>
      <c r="I21" s="93"/>
      <c r="J21" s="93"/>
      <c r="K21" s="94"/>
      <c r="N21" s="29"/>
    </row>
    <row r="22" spans="1:14" ht="12.95" customHeight="1" thickBot="1">
      <c r="A22" s="37" t="s">
        <v>1</v>
      </c>
      <c r="B22" s="37" t="s">
        <v>2</v>
      </c>
      <c r="C22" s="37" t="s">
        <v>3</v>
      </c>
      <c r="D22" s="37" t="s">
        <v>4</v>
      </c>
      <c r="E22" s="37" t="s">
        <v>5</v>
      </c>
      <c r="F22" s="7"/>
      <c r="G22" s="89" t="s">
        <v>6</v>
      </c>
      <c r="H22" s="90"/>
      <c r="I22" s="90"/>
      <c r="J22" s="90"/>
      <c r="K22" s="37" t="s">
        <v>10</v>
      </c>
    </row>
    <row r="23" spans="1:14" ht="11.25" customHeight="1" thickBot="1">
      <c r="A23" s="24" t="str">
        <f ca="1">Giocatori!B10</f>
        <v>CANICCHIO</v>
      </c>
      <c r="B23" s="24">
        <f>SUM(IF(I23&gt;J23,3,IF(I23=J23,1,0)),IF(I25&gt;J25,3,IF(I25=J25,1,0)),IF(I27&gt;J27,3,IF(I27=J27,1,0)))</f>
        <v>6</v>
      </c>
      <c r="C23" s="24">
        <f>I23+I25+I27</f>
        <v>9</v>
      </c>
      <c r="D23" s="24">
        <f>J23+J24</f>
        <v>0</v>
      </c>
      <c r="E23" s="24">
        <f>C23-D23</f>
        <v>9</v>
      </c>
      <c r="F23" s="25"/>
      <c r="G23" s="62" t="str">
        <f>A23</f>
        <v>CANICCHIO</v>
      </c>
      <c r="H23" s="62" t="str">
        <f>A25</f>
        <v>PUCCI</v>
      </c>
      <c r="I23" s="22">
        <v>2</v>
      </c>
      <c r="J23" s="22">
        <v>0</v>
      </c>
      <c r="K23" s="28"/>
      <c r="M23" s="33" t="s">
        <v>24</v>
      </c>
      <c r="N23" s="32" t="s">
        <v>320</v>
      </c>
    </row>
    <row r="24" spans="1:14" ht="11.25" customHeight="1" thickBot="1">
      <c r="A24" s="24" t="str">
        <f ca="1">Giocatori!B11</f>
        <v>OTTONE</v>
      </c>
      <c r="B24" s="24">
        <f>SUM(IF(I24&gt;J24,3,IF(I24=J24,1,0)),IF(I26&gt;J26,3,IF(I26=J26,1,0)),IF(J27&gt;I27,3,IF(J27=I27,1,0)))</f>
        <v>7</v>
      </c>
      <c r="C24" s="24">
        <f>I24+I26+J27</f>
        <v>10</v>
      </c>
      <c r="D24" s="24">
        <f>I24+J25</f>
        <v>5</v>
      </c>
      <c r="E24" s="24">
        <f>C24-D24</f>
        <v>5</v>
      </c>
      <c r="F24" s="25"/>
      <c r="G24" s="62" t="str">
        <f>A24</f>
        <v>OTTONE</v>
      </c>
      <c r="H24" s="62" t="str">
        <f>A26</f>
        <v>BARBINI</v>
      </c>
      <c r="I24" s="22">
        <v>5</v>
      </c>
      <c r="J24" s="22">
        <v>0</v>
      </c>
      <c r="K24" s="28"/>
      <c r="M24" s="33" t="s">
        <v>25</v>
      </c>
      <c r="N24" s="32" t="s">
        <v>199</v>
      </c>
    </row>
    <row r="25" spans="1:14" ht="11.25" customHeight="1" thickBot="1">
      <c r="A25" s="24" t="str">
        <f ca="1">Giocatori!B12</f>
        <v>PUCCI</v>
      </c>
      <c r="B25" s="24">
        <f>SUM(IF(J23&gt;I23,3,IF(J23=I23,1,0)),IF(J26&gt;I26,3,IF(J26=I26,1,0)),IF(I28&gt;J28,3,IF(I28=J28,1,0)))</f>
        <v>4</v>
      </c>
      <c r="C25" s="24">
        <f>J23+J26+I28</f>
        <v>7</v>
      </c>
      <c r="D25" s="24">
        <f>I23+I25</f>
        <v>7</v>
      </c>
      <c r="E25" s="24">
        <f>C25-D25</f>
        <v>0</v>
      </c>
      <c r="F25" s="25"/>
      <c r="G25" s="63" t="str">
        <f>A23</f>
        <v>CANICCHIO</v>
      </c>
      <c r="H25" s="63" t="str">
        <f>A26</f>
        <v>BARBINI</v>
      </c>
      <c r="I25" s="22">
        <v>5</v>
      </c>
      <c r="J25" s="22">
        <v>0</v>
      </c>
      <c r="K25" s="3"/>
      <c r="M25" s="33" t="s">
        <v>26</v>
      </c>
      <c r="N25" s="32" t="s">
        <v>235</v>
      </c>
    </row>
    <row r="26" spans="1:14" ht="11.25" customHeight="1" thickBot="1">
      <c r="A26" s="24" t="s">
        <v>245</v>
      </c>
      <c r="B26" s="24">
        <f>SUM(IF(J24&gt;I24,3,IF(J24=I24,1,0)),IF(J25&gt;I25,3,IF(J25=I25,1,0)),IF(J28&gt;I28,3,IF(J28=I28,1,0)))</f>
        <v>0</v>
      </c>
      <c r="C26" s="24">
        <f>J24+J25+J28</f>
        <v>0</v>
      </c>
      <c r="D26" s="24">
        <f>I24+I26</f>
        <v>7</v>
      </c>
      <c r="E26" s="24">
        <f>C26-D26</f>
        <v>-7</v>
      </c>
      <c r="F26" s="25"/>
      <c r="G26" s="63" t="str">
        <f>A24</f>
        <v>OTTONE</v>
      </c>
      <c r="H26" s="63" t="str">
        <f>A25</f>
        <v>PUCCI</v>
      </c>
      <c r="I26" s="22">
        <v>2</v>
      </c>
      <c r="J26" s="22">
        <v>2</v>
      </c>
      <c r="K26" s="3"/>
      <c r="M26" s="33" t="s">
        <v>88</v>
      </c>
      <c r="N26" s="32" t="s">
        <v>341</v>
      </c>
    </row>
    <row r="27" spans="1:14" ht="11.25" customHeight="1">
      <c r="A27" s="38"/>
      <c r="B27" s="38"/>
      <c r="C27" s="38"/>
      <c r="D27" s="38"/>
      <c r="E27" s="38"/>
      <c r="F27" s="39"/>
      <c r="G27" s="66" t="str">
        <f>A23</f>
        <v>CANICCHIO</v>
      </c>
      <c r="H27" s="66" t="str">
        <f>A24</f>
        <v>OTTONE</v>
      </c>
      <c r="I27" s="22">
        <v>2</v>
      </c>
      <c r="J27" s="22">
        <v>3</v>
      </c>
      <c r="K27" s="3"/>
      <c r="M27" s="40"/>
      <c r="N27" s="23"/>
    </row>
    <row r="28" spans="1:14" ht="11.25" customHeight="1">
      <c r="A28" s="38"/>
      <c r="B28" s="38"/>
      <c r="C28" s="38"/>
      <c r="D28" s="38"/>
      <c r="E28" s="38"/>
      <c r="F28" s="39"/>
      <c r="G28" s="66" t="str">
        <f>A25</f>
        <v>PUCCI</v>
      </c>
      <c r="H28" s="66" t="str">
        <f>A26</f>
        <v>BARBINI</v>
      </c>
      <c r="I28" s="22">
        <v>5</v>
      </c>
      <c r="J28" s="22">
        <v>0</v>
      </c>
      <c r="K28" s="3"/>
      <c r="M28" s="40"/>
      <c r="N28" s="23"/>
    </row>
    <row r="29" spans="1:14" ht="9.9499999999999993" customHeight="1"/>
    <row r="31" spans="1:14" ht="15" customHeight="1">
      <c r="A31" s="97" t="s">
        <v>23</v>
      </c>
      <c r="B31" s="97"/>
      <c r="C31" s="97"/>
      <c r="D31" s="97"/>
      <c r="E31" s="97"/>
      <c r="F31" s="97"/>
      <c r="G31" s="97"/>
      <c r="H31" s="97"/>
      <c r="I31" s="97"/>
      <c r="J31" s="97"/>
      <c r="K31" s="98"/>
      <c r="N31" s="29"/>
    </row>
    <row r="32" spans="1:14" ht="12.95" customHeight="1" thickBot="1">
      <c r="A32" s="37" t="s">
        <v>1</v>
      </c>
      <c r="B32" s="37" t="s">
        <v>2</v>
      </c>
      <c r="C32" s="37" t="s">
        <v>3</v>
      </c>
      <c r="D32" s="37" t="s">
        <v>4</v>
      </c>
      <c r="E32" s="37" t="s">
        <v>5</v>
      </c>
      <c r="F32" s="7"/>
      <c r="G32" s="89" t="s">
        <v>6</v>
      </c>
      <c r="H32" s="90"/>
      <c r="I32" s="90"/>
      <c r="J32" s="90"/>
      <c r="K32" s="37" t="s">
        <v>10</v>
      </c>
    </row>
    <row r="33" spans="1:14" ht="11.25" customHeight="1" thickBot="1">
      <c r="A33" s="24" t="str">
        <f ca="1">Giocatori!B14</f>
        <v>GASPARINI</v>
      </c>
      <c r="B33" s="24">
        <f>SUM(IF(I33&gt;J33,3,IF(I33=J33,1,0)),IF(I35&gt;J35,3,IF(I35=J35,1,0)),IF(I37&gt;J37,3,IF(I37=J37,1,0)))</f>
        <v>6</v>
      </c>
      <c r="C33" s="24">
        <f>I33+I35+I37</f>
        <v>10</v>
      </c>
      <c r="D33" s="24">
        <f>J33+J34</f>
        <v>2</v>
      </c>
      <c r="E33" s="24">
        <f>C33-D33</f>
        <v>8</v>
      </c>
      <c r="F33" s="25"/>
      <c r="G33" s="62" t="str">
        <f>A33</f>
        <v>GASPARINI</v>
      </c>
      <c r="H33" s="62" t="str">
        <f>A35</f>
        <v>BUSCH</v>
      </c>
      <c r="I33" s="22">
        <v>1</v>
      </c>
      <c r="J33" s="22">
        <v>2</v>
      </c>
      <c r="K33" s="28"/>
      <c r="M33" s="33" t="s">
        <v>27</v>
      </c>
      <c r="N33" s="32" t="s">
        <v>236</v>
      </c>
    </row>
    <row r="34" spans="1:14" ht="11.25" customHeight="1" thickBot="1">
      <c r="A34" s="24" t="str">
        <f ca="1">Giocatori!B15</f>
        <v>IFRIGERIO</v>
      </c>
      <c r="B34" s="24">
        <f>SUM(IF(I34&gt;J34,3,IF(I34=J34,1,0)),IF(I36&gt;J36,3,IF(I36=J36,1,0)),IF(J37&gt;I37,3,IF(J37=I37,1,0)))</f>
        <v>3</v>
      </c>
      <c r="C34" s="24">
        <f>I34+I36+J37</f>
        <v>9</v>
      </c>
      <c r="D34" s="24">
        <f>I34+J35</f>
        <v>5</v>
      </c>
      <c r="E34" s="24">
        <f>C34-D34</f>
        <v>4</v>
      </c>
      <c r="F34" s="25"/>
      <c r="G34" s="62" t="str">
        <f>A34</f>
        <v>IFRIGERIO</v>
      </c>
      <c r="H34" s="62" t="str">
        <f>A36</f>
        <v>TARTARELLI</v>
      </c>
      <c r="I34" s="22">
        <v>5</v>
      </c>
      <c r="J34" s="22">
        <v>0</v>
      </c>
      <c r="K34" s="28"/>
      <c r="M34" s="33" t="s">
        <v>28</v>
      </c>
      <c r="N34" s="32" t="s">
        <v>200</v>
      </c>
    </row>
    <row r="35" spans="1:14" ht="11.25" customHeight="1" thickBot="1">
      <c r="A35" s="24" t="str">
        <f ca="1">Giocatori!B16</f>
        <v>BUSCH</v>
      </c>
      <c r="B35" s="24">
        <f>SUM(IF(J33&gt;I33,3,IF(J33=I33,1,0)),IF(J36&gt;I36,3,IF(J36=I36,1,0)),IF(I38&gt;J38,3,IF(I38=J38,1,0)))</f>
        <v>9</v>
      </c>
      <c r="C35" s="24">
        <f>J33+J36+I38</f>
        <v>10</v>
      </c>
      <c r="D35" s="24">
        <f>I33+I35</f>
        <v>6</v>
      </c>
      <c r="E35" s="24">
        <f>C35-D35</f>
        <v>4</v>
      </c>
      <c r="F35" s="25"/>
      <c r="G35" s="63" t="str">
        <f>A33</f>
        <v>GASPARINI</v>
      </c>
      <c r="H35" s="63" t="str">
        <f>A36</f>
        <v>TARTARELLI</v>
      </c>
      <c r="I35" s="22">
        <v>5</v>
      </c>
      <c r="J35" s="22">
        <v>0</v>
      </c>
      <c r="K35" s="3"/>
      <c r="M35" s="33" t="s">
        <v>29</v>
      </c>
      <c r="N35" s="32" t="s">
        <v>270</v>
      </c>
    </row>
    <row r="36" spans="1:14" ht="11.25" customHeight="1" thickBot="1">
      <c r="A36" s="24" t="str">
        <f ca="1">Giocatori!B17</f>
        <v>TARTARELLI</v>
      </c>
      <c r="B36" s="24">
        <f>SUM(IF(J34&gt;I34,3,IF(J34=I34,1,0)),IF(J35&gt;I35,3,IF(J35=I35,1,0)),IF(J38&gt;I38,3,IF(J38=I38,1,0)))</f>
        <v>0</v>
      </c>
      <c r="C36" s="24">
        <f>J34+J35+J38</f>
        <v>0</v>
      </c>
      <c r="D36" s="24">
        <f>I34+I36</f>
        <v>6</v>
      </c>
      <c r="E36" s="24">
        <f>C36-D36</f>
        <v>-6</v>
      </c>
      <c r="F36" s="25"/>
      <c r="G36" s="63" t="str">
        <f>A34</f>
        <v>IFRIGERIO</v>
      </c>
      <c r="H36" s="63" t="str">
        <f>A35</f>
        <v>BUSCH</v>
      </c>
      <c r="I36" s="22">
        <v>1</v>
      </c>
      <c r="J36" s="22">
        <v>2</v>
      </c>
      <c r="K36" s="3"/>
      <c r="M36" s="33" t="s">
        <v>94</v>
      </c>
      <c r="N36" s="32" t="s">
        <v>255</v>
      </c>
    </row>
    <row r="37" spans="1:14" ht="11.25" customHeight="1">
      <c r="A37" s="38"/>
      <c r="B37" s="38"/>
      <c r="C37" s="38"/>
      <c r="D37" s="38"/>
      <c r="E37" s="38"/>
      <c r="F37" s="39"/>
      <c r="G37" s="66" t="str">
        <f>A33</f>
        <v>GASPARINI</v>
      </c>
      <c r="H37" s="66" t="str">
        <f>A34</f>
        <v>IFRIGERIO</v>
      </c>
      <c r="I37" s="22">
        <v>4</v>
      </c>
      <c r="J37" s="22">
        <v>3</v>
      </c>
      <c r="K37" s="3"/>
      <c r="M37" s="40"/>
      <c r="N37" s="23"/>
    </row>
    <row r="38" spans="1:14" ht="11.25" customHeight="1">
      <c r="A38" s="38"/>
      <c r="B38" s="38"/>
      <c r="C38" s="38"/>
      <c r="D38" s="38"/>
      <c r="E38" s="38"/>
      <c r="F38" s="39"/>
      <c r="G38" s="66" t="str">
        <f>A35</f>
        <v>BUSCH</v>
      </c>
      <c r="H38" s="66" t="str">
        <f>A36</f>
        <v>TARTARELLI</v>
      </c>
      <c r="I38" s="22">
        <v>6</v>
      </c>
      <c r="J38" s="22">
        <v>0</v>
      </c>
      <c r="K38" s="3"/>
      <c r="M38" s="40"/>
      <c r="N38" s="23"/>
    </row>
    <row r="39" spans="1:14" ht="9.9499999999999993" customHeight="1"/>
    <row r="41" spans="1:14" ht="15" customHeight="1">
      <c r="A41" s="102" t="s">
        <v>30</v>
      </c>
      <c r="B41" s="102"/>
      <c r="C41" s="102"/>
      <c r="D41" s="102"/>
      <c r="E41" s="102"/>
      <c r="F41" s="102"/>
      <c r="G41" s="102"/>
      <c r="H41" s="102"/>
      <c r="I41" s="102"/>
      <c r="J41" s="102"/>
      <c r="K41" s="103"/>
      <c r="N41" s="29"/>
    </row>
    <row r="42" spans="1:14" ht="12.95" customHeight="1" thickBot="1">
      <c r="A42" s="37" t="s">
        <v>1</v>
      </c>
      <c r="B42" s="37" t="s">
        <v>2</v>
      </c>
      <c r="C42" s="37" t="s">
        <v>3</v>
      </c>
      <c r="D42" s="37" t="s">
        <v>4</v>
      </c>
      <c r="E42" s="37" t="s">
        <v>5</v>
      </c>
      <c r="F42" s="7"/>
      <c r="G42" s="89" t="s">
        <v>6</v>
      </c>
      <c r="H42" s="90"/>
      <c r="I42" s="90"/>
      <c r="J42" s="90"/>
      <c r="K42" s="37" t="s">
        <v>10</v>
      </c>
    </row>
    <row r="43" spans="1:14" ht="11.25" customHeight="1" thickBot="1">
      <c r="A43" s="24" t="str">
        <f ca="1">Giocatori!B18</f>
        <v>BERTELLI D</v>
      </c>
      <c r="B43" s="24">
        <f>SUM(IF(I43&gt;J43,3,IF(I43=J43,1,0)),IF(I45&gt;J45,3,IF(I45=J45,1,0)),IF(I47&gt;J47,3,IF(I47=J47,1,0)))</f>
        <v>9</v>
      </c>
      <c r="C43" s="24">
        <f>I43+I45+I47</f>
        <v>19</v>
      </c>
      <c r="D43" s="24">
        <f>J43+J44</f>
        <v>1</v>
      </c>
      <c r="E43" s="24">
        <f>C43-D43</f>
        <v>18</v>
      </c>
      <c r="F43" s="25"/>
      <c r="G43" s="62" t="str">
        <f>A43</f>
        <v>BERTELLI D</v>
      </c>
      <c r="H43" s="62" t="str">
        <f>A45</f>
        <v>CASANOVA</v>
      </c>
      <c r="I43" s="22">
        <v>6</v>
      </c>
      <c r="J43" s="22">
        <v>0</v>
      </c>
      <c r="K43" s="28"/>
      <c r="M43" s="33" t="s">
        <v>32</v>
      </c>
      <c r="N43" s="32" t="s">
        <v>354</v>
      </c>
    </row>
    <row r="44" spans="1:14" ht="11.25" customHeight="1" thickBot="1">
      <c r="A44" s="24" t="str">
        <f ca="1">Giocatori!B19</f>
        <v>CIABATTONI</v>
      </c>
      <c r="B44" s="24">
        <f>SUM(IF(I44&gt;J44,3,IF(I44=J44,1,0)),IF(I46&gt;J46,3,IF(I46=J46,1,0)),IF(J47&gt;I47,3,IF(J47=I47,1,0)))</f>
        <v>6</v>
      </c>
      <c r="C44" s="24">
        <f>I44+I46+J47</f>
        <v>9</v>
      </c>
      <c r="D44" s="24">
        <f>I44+J45</f>
        <v>4</v>
      </c>
      <c r="E44" s="24">
        <f>C44-D44</f>
        <v>5</v>
      </c>
      <c r="F44" s="25"/>
      <c r="G44" s="62" t="str">
        <f>A44</f>
        <v>CIABATTONI</v>
      </c>
      <c r="H44" s="62" t="str">
        <f>A46</f>
        <v>DE FRANCESCO A</v>
      </c>
      <c r="I44" s="22">
        <v>3</v>
      </c>
      <c r="J44" s="22">
        <v>1</v>
      </c>
      <c r="K44" s="28"/>
      <c r="M44" s="33" t="s">
        <v>33</v>
      </c>
      <c r="N44" s="32" t="s">
        <v>223</v>
      </c>
    </row>
    <row r="45" spans="1:14" ht="11.25" customHeight="1" thickBot="1">
      <c r="A45" s="24" t="str">
        <f ca="1">Giocatori!B20</f>
        <v>CASANOVA</v>
      </c>
      <c r="B45" s="24">
        <f>SUM(IF(J43&gt;I43,3,IF(J43=I43,1,0)),IF(J46&gt;I46,3,IF(J46=I46,1,0)),IF(I48&gt;J48,3,IF(I48=J48,1,0)))</f>
        <v>0</v>
      </c>
      <c r="C45" s="24">
        <f>J43+J46+I48</f>
        <v>2</v>
      </c>
      <c r="D45" s="24">
        <f>I43+I45</f>
        <v>13</v>
      </c>
      <c r="E45" s="24">
        <f>C45-D45</f>
        <v>-11</v>
      </c>
      <c r="F45" s="25"/>
      <c r="G45" s="63" t="str">
        <f>A43</f>
        <v>BERTELLI D</v>
      </c>
      <c r="H45" s="63" t="str">
        <f>A46</f>
        <v>DE FRANCESCO A</v>
      </c>
      <c r="I45" s="22">
        <v>7</v>
      </c>
      <c r="J45" s="22">
        <v>1</v>
      </c>
      <c r="K45" s="3"/>
      <c r="M45" s="33" t="s">
        <v>34</v>
      </c>
      <c r="N45" s="32" t="s">
        <v>248</v>
      </c>
    </row>
    <row r="46" spans="1:14" ht="11.25" customHeight="1" thickBot="1">
      <c r="A46" s="24" t="str">
        <f ca="1">Giocatori!B21</f>
        <v>DE FRANCESCO A</v>
      </c>
      <c r="B46" s="24">
        <f>SUM(IF(J44&gt;I44,3,IF(J44=I44,1,0)),IF(J45&gt;I45,3,IF(J45=I45,1,0)),IF(J48&gt;I48,3,IF(J48=I48,1,0)))</f>
        <v>3</v>
      </c>
      <c r="C46" s="24">
        <f>J44+J45+J48</f>
        <v>6</v>
      </c>
      <c r="D46" s="24">
        <f>I44+I46</f>
        <v>8</v>
      </c>
      <c r="E46" s="24">
        <f>C46-D46</f>
        <v>-2</v>
      </c>
      <c r="F46" s="25"/>
      <c r="G46" s="63" t="str">
        <f>A44</f>
        <v>CIABATTONI</v>
      </c>
      <c r="H46" s="63" t="str">
        <f>A45</f>
        <v>CASANOVA</v>
      </c>
      <c r="I46" s="22">
        <v>5</v>
      </c>
      <c r="J46" s="22">
        <v>0</v>
      </c>
      <c r="K46" s="3"/>
      <c r="M46" s="33" t="s">
        <v>120</v>
      </c>
      <c r="N46" s="32" t="s">
        <v>321</v>
      </c>
    </row>
    <row r="47" spans="1:14" ht="11.25" customHeight="1">
      <c r="A47" s="38"/>
      <c r="B47" s="38"/>
      <c r="C47" s="38"/>
      <c r="D47" s="38"/>
      <c r="E47" s="38"/>
      <c r="F47" s="39"/>
      <c r="G47" s="66" t="str">
        <f>A43</f>
        <v>BERTELLI D</v>
      </c>
      <c r="H47" s="66" t="str">
        <f>A44</f>
        <v>CIABATTONI</v>
      </c>
      <c r="I47" s="22">
        <v>6</v>
      </c>
      <c r="J47" s="22">
        <v>1</v>
      </c>
      <c r="K47" s="3"/>
      <c r="M47" s="40"/>
      <c r="N47" s="23"/>
    </row>
    <row r="48" spans="1:14" ht="11.25" customHeight="1">
      <c r="A48" s="38"/>
      <c r="B48" s="38"/>
      <c r="C48" s="38"/>
      <c r="D48" s="38"/>
      <c r="E48" s="38"/>
      <c r="F48" s="39"/>
      <c r="G48" s="66" t="str">
        <f>A45</f>
        <v>CASANOVA</v>
      </c>
      <c r="H48" s="66" t="str">
        <f>A46</f>
        <v>DE FRANCESCO A</v>
      </c>
      <c r="I48" s="22">
        <v>2</v>
      </c>
      <c r="J48" s="22">
        <v>4</v>
      </c>
      <c r="K48" s="3"/>
      <c r="M48" s="40"/>
      <c r="N48" s="23"/>
    </row>
    <row r="49" spans="1:14" ht="9.9499999999999993" customHeight="1"/>
    <row r="51" spans="1:14" ht="15" customHeight="1">
      <c r="A51" s="106" t="s">
        <v>31</v>
      </c>
      <c r="B51" s="106"/>
      <c r="C51" s="106"/>
      <c r="D51" s="106"/>
      <c r="E51" s="106"/>
      <c r="F51" s="106"/>
      <c r="G51" s="106"/>
      <c r="H51" s="106"/>
      <c r="I51" s="106"/>
      <c r="J51" s="106"/>
      <c r="K51" s="107"/>
      <c r="N51" s="29"/>
    </row>
    <row r="52" spans="1:14" ht="12.95" customHeight="1" thickBot="1">
      <c r="A52" s="37" t="s">
        <v>1</v>
      </c>
      <c r="B52" s="37" t="s">
        <v>2</v>
      </c>
      <c r="C52" s="37" t="s">
        <v>3</v>
      </c>
      <c r="D52" s="37" t="s">
        <v>4</v>
      </c>
      <c r="E52" s="37" t="s">
        <v>5</v>
      </c>
      <c r="F52" s="7"/>
      <c r="G52" s="89" t="s">
        <v>6</v>
      </c>
      <c r="H52" s="90"/>
      <c r="I52" s="90"/>
      <c r="J52" s="90"/>
      <c r="K52" s="37" t="s">
        <v>10</v>
      </c>
    </row>
    <row r="53" spans="1:14" ht="11.25" customHeight="1" thickBot="1">
      <c r="A53" s="24" t="str">
        <f ca="1">Giocatori!B22</f>
        <v>SCHIAVONE</v>
      </c>
      <c r="B53" s="24">
        <f>SUM(IF(I53&gt;J53,3,IF(I53=J53,1,0)),IF(I55&gt;J55,3,IF(I55=J55,1,0)),IF(I57&gt;J57,3,IF(I57=J57,1,0)))</f>
        <v>5</v>
      </c>
      <c r="C53" s="24">
        <f>I53+I55+I57</f>
        <v>6</v>
      </c>
      <c r="D53" s="24">
        <f>J53+J54</f>
        <v>2</v>
      </c>
      <c r="E53" s="24">
        <f>C53-D53</f>
        <v>4</v>
      </c>
      <c r="F53" s="25"/>
      <c r="G53" s="62" t="str">
        <f>A53</f>
        <v>SCHIAVONE</v>
      </c>
      <c r="H53" s="62" t="str">
        <f>A55</f>
        <v>PISCOPO</v>
      </c>
      <c r="I53" s="22">
        <v>4</v>
      </c>
      <c r="J53" s="22">
        <v>1</v>
      </c>
      <c r="K53" s="28"/>
      <c r="M53" s="33" t="s">
        <v>35</v>
      </c>
      <c r="N53" s="32" t="s">
        <v>222</v>
      </c>
    </row>
    <row r="54" spans="1:14" ht="11.25" customHeight="1" thickBot="1">
      <c r="A54" s="24" t="str">
        <f ca="1">Giocatori!B23</f>
        <v>PANEBIANCO</v>
      </c>
      <c r="B54" s="24">
        <f>SUM(IF(I54&gt;J54,3,IF(I54=J54,1,0)),IF(I56&gt;J56,3,IF(I56=J56,1,0)),IF(J57&gt;I57,3,IF(J57=I57,1,0)))</f>
        <v>7</v>
      </c>
      <c r="C54" s="24">
        <f>I54+I56+J57</f>
        <v>10</v>
      </c>
      <c r="D54" s="24">
        <f>I54+J55</f>
        <v>7</v>
      </c>
      <c r="E54" s="24">
        <f>C54-D54</f>
        <v>3</v>
      </c>
      <c r="F54" s="25"/>
      <c r="G54" s="62" t="str">
        <f>A54</f>
        <v>PANEBIANCO</v>
      </c>
      <c r="H54" s="62" t="str">
        <f>A56</f>
        <v>TAGLIAFERRI S.</v>
      </c>
      <c r="I54" s="22">
        <v>6</v>
      </c>
      <c r="J54" s="22">
        <v>1</v>
      </c>
      <c r="K54" s="28"/>
      <c r="M54" s="33" t="s">
        <v>36</v>
      </c>
      <c r="N54" s="32" t="s">
        <v>202</v>
      </c>
    </row>
    <row r="55" spans="1:14" ht="11.25" customHeight="1" thickBot="1">
      <c r="A55" s="24" t="str">
        <f ca="1">Giocatori!B24</f>
        <v>PISCOPO</v>
      </c>
      <c r="B55" s="24">
        <f>SUM(IF(J53&gt;I53,3,IF(J53=I53,1,0)),IF(J56&gt;I56,3,IF(J56=I56,1,0)),IF(I58&gt;J58,3,IF(I58=J58,1,0)))</f>
        <v>3</v>
      </c>
      <c r="C55" s="24">
        <f>J53+J56+I58</f>
        <v>2</v>
      </c>
      <c r="D55" s="24">
        <f>I53+I55</f>
        <v>5</v>
      </c>
      <c r="E55" s="24">
        <f>C55-D55</f>
        <v>-3</v>
      </c>
      <c r="F55" s="25"/>
      <c r="G55" s="63" t="str">
        <f>A53</f>
        <v>SCHIAVONE</v>
      </c>
      <c r="H55" s="63" t="str">
        <f>A56</f>
        <v>TAGLIAFERRI S.</v>
      </c>
      <c r="I55" s="22">
        <v>1</v>
      </c>
      <c r="J55" s="22">
        <v>1</v>
      </c>
      <c r="K55" s="3"/>
      <c r="M55" s="33" t="s">
        <v>37</v>
      </c>
      <c r="N55" s="32" t="s">
        <v>238</v>
      </c>
    </row>
    <row r="56" spans="1:14" ht="11.25" customHeight="1" thickBot="1">
      <c r="A56" s="24" t="str">
        <f ca="1">Giocatori!B25</f>
        <v>TAGLIAFERRI S.</v>
      </c>
      <c r="B56" s="24">
        <f>SUM(IF(J54&gt;I54,3,IF(J54=I54,1,0)),IF(J55&gt;I55,3,IF(J55=I55,1,0)),IF(J58&gt;I58,3,IF(J58=I58,1,0)))</f>
        <v>1</v>
      </c>
      <c r="C56" s="24">
        <f>J54+J55+J58</f>
        <v>2</v>
      </c>
      <c r="D56" s="24">
        <f>I54+I56</f>
        <v>9</v>
      </c>
      <c r="E56" s="24">
        <f>C56-D56</f>
        <v>-7</v>
      </c>
      <c r="F56" s="25"/>
      <c r="G56" s="63" t="str">
        <f>A54</f>
        <v>PANEBIANCO</v>
      </c>
      <c r="H56" s="63" t="str">
        <f>A55</f>
        <v>PISCOPO</v>
      </c>
      <c r="I56" s="22">
        <v>3</v>
      </c>
      <c r="J56" s="22">
        <v>0</v>
      </c>
      <c r="K56" s="3"/>
      <c r="M56" s="33" t="s">
        <v>121</v>
      </c>
      <c r="N56" s="32" t="s">
        <v>345</v>
      </c>
    </row>
    <row r="57" spans="1:14" ht="11.25" customHeight="1">
      <c r="A57" s="38"/>
      <c r="B57" s="38"/>
      <c r="C57" s="38"/>
      <c r="D57" s="38"/>
      <c r="E57" s="38"/>
      <c r="F57" s="39"/>
      <c r="G57" s="66" t="str">
        <f>A53</f>
        <v>SCHIAVONE</v>
      </c>
      <c r="H57" s="66" t="str">
        <f>A54</f>
        <v>PANEBIANCO</v>
      </c>
      <c r="I57" s="22">
        <v>1</v>
      </c>
      <c r="J57" s="22">
        <v>1</v>
      </c>
      <c r="K57" s="3"/>
      <c r="M57" s="40"/>
      <c r="N57" s="23"/>
    </row>
    <row r="58" spans="1:14" ht="11.25" customHeight="1">
      <c r="A58" s="38"/>
      <c r="B58" s="38"/>
      <c r="C58" s="38"/>
      <c r="D58" s="38"/>
      <c r="E58" s="38"/>
      <c r="F58" s="39"/>
      <c r="G58" s="66" t="str">
        <f>A55</f>
        <v>PISCOPO</v>
      </c>
      <c r="H58" s="66" t="str">
        <f>A56</f>
        <v>TAGLIAFERRI S.</v>
      </c>
      <c r="I58" s="22">
        <v>1</v>
      </c>
      <c r="J58" s="22">
        <v>0</v>
      </c>
      <c r="K58" s="3"/>
      <c r="M58" s="40"/>
      <c r="N58" s="23"/>
    </row>
    <row r="59" spans="1:14" ht="9.9499999999999993" customHeight="1"/>
    <row r="61" spans="1:14" ht="15" customHeight="1">
      <c r="A61" s="95" t="s">
        <v>38</v>
      </c>
      <c r="B61" s="95"/>
      <c r="C61" s="95"/>
      <c r="D61" s="95"/>
      <c r="E61" s="95"/>
      <c r="F61" s="95"/>
      <c r="G61" s="95"/>
      <c r="H61" s="95"/>
      <c r="I61" s="95"/>
      <c r="J61" s="95"/>
      <c r="K61" s="96"/>
      <c r="N61" s="29"/>
    </row>
    <row r="62" spans="1:14" ht="12.95" customHeight="1" thickBot="1">
      <c r="A62" s="37" t="s">
        <v>1</v>
      </c>
      <c r="B62" s="37" t="s">
        <v>2</v>
      </c>
      <c r="C62" s="37" t="s">
        <v>3</v>
      </c>
      <c r="D62" s="37" t="s">
        <v>4</v>
      </c>
      <c r="E62" s="37" t="s">
        <v>5</v>
      </c>
      <c r="F62" s="7"/>
      <c r="G62" s="89" t="s">
        <v>6</v>
      </c>
      <c r="H62" s="90"/>
      <c r="I62" s="90"/>
      <c r="J62" s="90"/>
      <c r="K62" s="37" t="s">
        <v>10</v>
      </c>
    </row>
    <row r="63" spans="1:14" ht="11.25" customHeight="1" thickBot="1">
      <c r="A63" s="24" t="str">
        <f ca="1">Giocatori!B26</f>
        <v>MANGANELLO M</v>
      </c>
      <c r="B63" s="24">
        <f>SUM(IF(I63&gt;J63,3,IF(I63=J63,1,0)),IF(I65&gt;J65,3,IF(I65=J65,1,0)),IF(I67&gt;J67,3,IF(I67=J67,1,0)))</f>
        <v>9</v>
      </c>
      <c r="C63" s="24">
        <f>I63+I65+I67</f>
        <v>10</v>
      </c>
      <c r="D63" s="24">
        <f>J63+J64</f>
        <v>3</v>
      </c>
      <c r="E63" s="24">
        <f>C63-D63</f>
        <v>7</v>
      </c>
      <c r="F63" s="25"/>
      <c r="G63" s="62" t="str">
        <f>A63</f>
        <v>MANGANELLO M</v>
      </c>
      <c r="H63" s="62" t="str">
        <f>A65</f>
        <v>GIANNARELLI</v>
      </c>
      <c r="I63" s="22">
        <v>5</v>
      </c>
      <c r="J63" s="22">
        <v>0</v>
      </c>
      <c r="K63" s="28"/>
      <c r="M63" s="33" t="s">
        <v>42</v>
      </c>
      <c r="N63" s="32" t="s">
        <v>203</v>
      </c>
    </row>
    <row r="64" spans="1:14" ht="11.25" customHeight="1" thickBot="1">
      <c r="A64" s="24" t="str">
        <f ca="1">Giocatori!B27</f>
        <v>SILVESTRI GIU.</v>
      </c>
      <c r="B64" s="24">
        <f>SUM(IF(I64&gt;J64,3,IF(I64=J64,1,0)),IF(I66&gt;J66,3,IF(I66=J66,1,0)),IF(J67&gt;I67,3,IF(J67=I67,1,0)))</f>
        <v>1</v>
      </c>
      <c r="C64" s="24">
        <f>I64+I66+J67</f>
        <v>4</v>
      </c>
      <c r="D64" s="24">
        <f>I64+J65</f>
        <v>3</v>
      </c>
      <c r="E64" s="24">
        <f>C64-D64</f>
        <v>1</v>
      </c>
      <c r="F64" s="25"/>
      <c r="G64" s="62" t="str">
        <f>A64</f>
        <v>SILVESTRI GIU.</v>
      </c>
      <c r="H64" s="62" t="str">
        <f>A66</f>
        <v>TAGLIEFERRI D.</v>
      </c>
      <c r="I64" s="22">
        <v>2</v>
      </c>
      <c r="J64" s="22">
        <v>3</v>
      </c>
      <c r="K64" s="28"/>
      <c r="M64" s="33" t="s">
        <v>43</v>
      </c>
      <c r="N64" s="32" t="s">
        <v>346</v>
      </c>
    </row>
    <row r="65" spans="1:14" ht="11.25" customHeight="1" thickBot="1">
      <c r="A65" s="24" t="str">
        <f ca="1">Giocatori!B28</f>
        <v>GIANNARELLI</v>
      </c>
      <c r="B65" s="24">
        <f>SUM(IF(J63&gt;I63,3,IF(J63=I63,1,0)),IF(J66&gt;I66,3,IF(J66=I66,1,0)),IF(I68&gt;J68,3,IF(I68=J68,1,0)))</f>
        <v>1</v>
      </c>
      <c r="C65" s="24">
        <f>J63+J66+I68</f>
        <v>1</v>
      </c>
      <c r="D65" s="24">
        <f>I63+I65</f>
        <v>7</v>
      </c>
      <c r="E65" s="24">
        <f>C65-D65</f>
        <v>-6</v>
      </c>
      <c r="F65" s="25"/>
      <c r="G65" s="64" t="str">
        <f>A63</f>
        <v>MANGANELLO M</v>
      </c>
      <c r="H65" s="64" t="str">
        <f>A66</f>
        <v>TAGLIEFERRI D.</v>
      </c>
      <c r="I65" s="22">
        <v>2</v>
      </c>
      <c r="J65" s="22">
        <v>1</v>
      </c>
      <c r="K65" s="3"/>
      <c r="M65" s="33" t="s">
        <v>44</v>
      </c>
      <c r="N65" s="32" t="s">
        <v>349</v>
      </c>
    </row>
    <row r="66" spans="1:14" ht="11.25" customHeight="1" thickBot="1">
      <c r="A66" s="24" t="str">
        <f ca="1">Giocatori!B29</f>
        <v>TAGLIEFERRI D.</v>
      </c>
      <c r="B66" s="24">
        <f>SUM(IF(J64&gt;I64,3,IF(J64=I64,1,0)),IF(J65&gt;I65,3,IF(J65=I65,1,0)),IF(J68&gt;I68,3,IF(J68=I68,1,0)))</f>
        <v>6</v>
      </c>
      <c r="C66" s="24">
        <f>J64+J65+J68</f>
        <v>9</v>
      </c>
      <c r="D66" s="24">
        <f>I64+I66</f>
        <v>3</v>
      </c>
      <c r="E66" s="24">
        <f>C66-D66</f>
        <v>6</v>
      </c>
      <c r="F66" s="25"/>
      <c r="G66" s="64" t="str">
        <f>A64</f>
        <v>SILVESTRI GIU.</v>
      </c>
      <c r="H66" s="64" t="str">
        <f>A65</f>
        <v>GIANNARELLI</v>
      </c>
      <c r="I66" s="22">
        <v>1</v>
      </c>
      <c r="J66" s="22">
        <v>1</v>
      </c>
      <c r="K66" s="3"/>
      <c r="M66" s="33" t="s">
        <v>122</v>
      </c>
      <c r="N66" s="32" t="s">
        <v>230</v>
      </c>
    </row>
    <row r="67" spans="1:14" ht="11.25" customHeight="1">
      <c r="A67" s="38"/>
      <c r="B67" s="38"/>
      <c r="C67" s="38"/>
      <c r="D67" s="38"/>
      <c r="E67" s="38"/>
      <c r="F67" s="39"/>
      <c r="G67" s="66" t="str">
        <f>A63</f>
        <v>MANGANELLO M</v>
      </c>
      <c r="H67" s="66" t="str">
        <f>A64</f>
        <v>SILVESTRI GIU.</v>
      </c>
      <c r="I67" s="22">
        <v>3</v>
      </c>
      <c r="J67" s="22">
        <v>1</v>
      </c>
      <c r="K67" s="3"/>
      <c r="M67" s="40"/>
      <c r="N67" s="23"/>
    </row>
    <row r="68" spans="1:14" ht="11.25" customHeight="1">
      <c r="A68" s="38"/>
      <c r="B68" s="38"/>
      <c r="C68" s="38"/>
      <c r="D68" s="38"/>
      <c r="E68" s="38"/>
      <c r="F68" s="39"/>
      <c r="G68" s="66" t="str">
        <f>A65</f>
        <v>GIANNARELLI</v>
      </c>
      <c r="H68" s="66" t="str">
        <f>A66</f>
        <v>TAGLIEFERRI D.</v>
      </c>
      <c r="I68" s="22">
        <v>0</v>
      </c>
      <c r="J68" s="22">
        <v>5</v>
      </c>
      <c r="K68" s="3"/>
      <c r="M68" s="40"/>
      <c r="N68" s="23"/>
    </row>
    <row r="69" spans="1:14" ht="9.9499999999999993" customHeight="1"/>
    <row r="71" spans="1:14" ht="15" customHeight="1">
      <c r="A71" s="100" t="s">
        <v>39</v>
      </c>
      <c r="B71" s="100"/>
      <c r="C71" s="100"/>
      <c r="D71" s="100"/>
      <c r="E71" s="100"/>
      <c r="F71" s="100"/>
      <c r="G71" s="100"/>
      <c r="H71" s="100"/>
      <c r="I71" s="100"/>
      <c r="J71" s="100"/>
      <c r="K71" s="101"/>
      <c r="N71" s="29"/>
    </row>
    <row r="72" spans="1:14" ht="12.95" customHeight="1" thickBot="1">
      <c r="A72" s="37" t="s">
        <v>1</v>
      </c>
      <c r="B72" s="37" t="s">
        <v>2</v>
      </c>
      <c r="C72" s="37" t="s">
        <v>3</v>
      </c>
      <c r="D72" s="37" t="s">
        <v>4</v>
      </c>
      <c r="E72" s="37" t="s">
        <v>5</v>
      </c>
      <c r="F72" s="7"/>
      <c r="G72" s="89" t="s">
        <v>6</v>
      </c>
      <c r="H72" s="90"/>
      <c r="I72" s="90"/>
      <c r="J72" s="90"/>
      <c r="K72" s="37" t="s">
        <v>10</v>
      </c>
    </row>
    <row r="73" spans="1:14" ht="11.25" customHeight="1" thickBot="1">
      <c r="A73" s="24" t="str">
        <f ca="1">Giocatori!B30</f>
        <v>LICHERI</v>
      </c>
      <c r="B73" s="24">
        <f>SUM(IF(I73&gt;J73,3,IF(I73=J73,1,0)),IF(I75&gt;J75,3,IF(I75=J75,1,0)),IF(I77&gt;J77,3,IF(I77=J77,1,0)))</f>
        <v>9</v>
      </c>
      <c r="C73" s="24">
        <f>I73+I75+I77</f>
        <v>13</v>
      </c>
      <c r="D73" s="24">
        <f>J73+J74</f>
        <v>1</v>
      </c>
      <c r="E73" s="24">
        <f>C73-D73</f>
        <v>12</v>
      </c>
      <c r="F73" s="25"/>
      <c r="G73" s="62" t="str">
        <f>A73</f>
        <v>LICHERI</v>
      </c>
      <c r="H73" s="62" t="str">
        <f>A75</f>
        <v>FUCCI</v>
      </c>
      <c r="I73" s="22">
        <v>3</v>
      </c>
      <c r="J73" s="22">
        <v>1</v>
      </c>
      <c r="K73" s="28"/>
      <c r="M73" s="33" t="s">
        <v>45</v>
      </c>
      <c r="N73" s="32" t="s">
        <v>204</v>
      </c>
    </row>
    <row r="74" spans="1:14" ht="11.25" customHeight="1" thickBot="1">
      <c r="A74" s="24" t="str">
        <f ca="1">Giocatori!B31</f>
        <v>MANGANELLO A</v>
      </c>
      <c r="B74" s="24">
        <f>SUM(IF(I74&gt;J74,3,IF(I74=J74,1,0)),IF(I76&gt;J76,3,IF(I76=J76,1,0)),IF(J77&gt;I77,3,IF(J77=I77,1,0)))</f>
        <v>6</v>
      </c>
      <c r="C74" s="24">
        <f>I74+I76+J77</f>
        <v>9</v>
      </c>
      <c r="D74" s="24">
        <f>I74+J75</f>
        <v>4</v>
      </c>
      <c r="E74" s="24">
        <f>C74-D74</f>
        <v>5</v>
      </c>
      <c r="F74" s="25"/>
      <c r="G74" s="62" t="str">
        <f>A74</f>
        <v>MANGANELLO A</v>
      </c>
      <c r="H74" s="62" t="str">
        <f>A76</f>
        <v>CICCOLINI</v>
      </c>
      <c r="I74" s="22">
        <v>4</v>
      </c>
      <c r="J74" s="22">
        <v>0</v>
      </c>
      <c r="K74" s="28"/>
      <c r="M74" s="33" t="s">
        <v>46</v>
      </c>
      <c r="N74" s="32" t="s">
        <v>225</v>
      </c>
    </row>
    <row r="75" spans="1:14" ht="11.25" customHeight="1" thickBot="1">
      <c r="A75" s="24" t="str">
        <f ca="1">Giocatori!B32</f>
        <v>FUCCI</v>
      </c>
      <c r="B75" s="24">
        <f>SUM(IF(J73&gt;I73,3,IF(J73=I73,1,0)),IF(J76&gt;I76,3,IF(J76=I76,1,0)),IF(I78&gt;J78,3,IF(I78=J78,1,0)))</f>
        <v>3</v>
      </c>
      <c r="C75" s="24">
        <f>J73+J76+I78</f>
        <v>5</v>
      </c>
      <c r="D75" s="24">
        <f>I73+I75</f>
        <v>8</v>
      </c>
      <c r="E75" s="24">
        <f>C75-D75</f>
        <v>-3</v>
      </c>
      <c r="F75" s="25"/>
      <c r="G75" s="64" t="str">
        <f>A73</f>
        <v>LICHERI</v>
      </c>
      <c r="H75" s="64" t="str">
        <f>A76</f>
        <v>CICCOLINI</v>
      </c>
      <c r="I75" s="22">
        <v>5</v>
      </c>
      <c r="J75" s="22">
        <v>0</v>
      </c>
      <c r="K75" s="3"/>
      <c r="M75" s="33" t="s">
        <v>47</v>
      </c>
      <c r="N75" s="32" t="s">
        <v>241</v>
      </c>
    </row>
    <row r="76" spans="1:14" ht="11.25" customHeight="1" thickBot="1">
      <c r="A76" s="24" t="str">
        <f ca="1">Giocatori!B33</f>
        <v>CICCOLINI</v>
      </c>
      <c r="B76" s="24">
        <f>SUM(IF(J74&gt;I74,3,IF(J74=I74,1,0)),IF(J75&gt;I75,3,IF(J75=I75,1,0)),IF(J78&gt;I78,3,IF(J78=I78,1,0)))</f>
        <v>0</v>
      </c>
      <c r="C76" s="24">
        <f>J74+J75+J78</f>
        <v>0</v>
      </c>
      <c r="D76" s="24">
        <f>I74+I76</f>
        <v>7</v>
      </c>
      <c r="E76" s="24">
        <f>C76-D76</f>
        <v>-7</v>
      </c>
      <c r="F76" s="25"/>
      <c r="G76" s="64" t="str">
        <f>A74</f>
        <v>MANGANELLO A</v>
      </c>
      <c r="H76" s="64" t="str">
        <f>A75</f>
        <v>FUCCI</v>
      </c>
      <c r="I76" s="22">
        <v>3</v>
      </c>
      <c r="J76" s="22">
        <v>2</v>
      </c>
      <c r="K76" s="3"/>
      <c r="M76" s="33" t="s">
        <v>123</v>
      </c>
      <c r="N76" s="32" t="s">
        <v>325</v>
      </c>
    </row>
    <row r="77" spans="1:14" ht="11.25" customHeight="1">
      <c r="A77" s="38"/>
      <c r="B77" s="38"/>
      <c r="C77" s="38"/>
      <c r="D77" s="38"/>
      <c r="E77" s="38"/>
      <c r="F77" s="39"/>
      <c r="G77" s="66" t="str">
        <f>A73</f>
        <v>LICHERI</v>
      </c>
      <c r="H77" s="66" t="str">
        <f>A74</f>
        <v>MANGANELLO A</v>
      </c>
      <c r="I77" s="22">
        <v>5</v>
      </c>
      <c r="J77" s="22">
        <v>2</v>
      </c>
      <c r="K77" s="3"/>
      <c r="M77" s="40"/>
      <c r="N77" s="23"/>
    </row>
    <row r="78" spans="1:14" ht="11.25" customHeight="1">
      <c r="A78" s="38"/>
      <c r="B78" s="38"/>
      <c r="C78" s="38"/>
      <c r="D78" s="38"/>
      <c r="E78" s="38"/>
      <c r="F78" s="39"/>
      <c r="G78" s="66" t="str">
        <f>A75</f>
        <v>FUCCI</v>
      </c>
      <c r="H78" s="66" t="str">
        <f>A76</f>
        <v>CICCOLINI</v>
      </c>
      <c r="I78" s="22">
        <v>2</v>
      </c>
      <c r="J78" s="22">
        <v>0</v>
      </c>
      <c r="K78" s="3"/>
      <c r="M78" s="40"/>
      <c r="N78" s="23"/>
    </row>
    <row r="79" spans="1:14" ht="9.9499999999999993" customHeight="1"/>
    <row r="81" spans="1:14" ht="15" customHeight="1">
      <c r="A81" s="91" t="s">
        <v>40</v>
      </c>
      <c r="B81" s="91"/>
      <c r="C81" s="91"/>
      <c r="D81" s="91"/>
      <c r="E81" s="91"/>
      <c r="F81" s="91"/>
      <c r="G81" s="91"/>
      <c r="H81" s="91"/>
      <c r="I81" s="91"/>
      <c r="J81" s="91"/>
      <c r="K81" s="92"/>
      <c r="N81" s="29"/>
    </row>
    <row r="82" spans="1:14" ht="12.95" customHeight="1" thickBot="1">
      <c r="A82" s="37" t="s">
        <v>1</v>
      </c>
      <c r="B82" s="37" t="s">
        <v>2</v>
      </c>
      <c r="C82" s="37" t="s">
        <v>3</v>
      </c>
      <c r="D82" s="37" t="s">
        <v>4</v>
      </c>
      <c r="E82" s="37" t="s">
        <v>5</v>
      </c>
      <c r="F82" s="7"/>
      <c r="G82" s="89" t="s">
        <v>6</v>
      </c>
      <c r="H82" s="90"/>
      <c r="I82" s="90"/>
      <c r="J82" s="90"/>
      <c r="K82" s="37" t="s">
        <v>10</v>
      </c>
    </row>
    <row r="83" spans="1:14" ht="11.25" customHeight="1" thickBot="1">
      <c r="A83" s="24" t="str">
        <f ca="1">Giocatori!B34</f>
        <v>NASTASI</v>
      </c>
      <c r="B83" s="24">
        <f>SUM(IF(I83&gt;J83,3,IF(I83=J83,1,0)),IF(I85&gt;J85,3,IF(I85=J85,1,0)),IF(I87&gt;J87,3,IF(I87=J87,1,0)))</f>
        <v>9</v>
      </c>
      <c r="C83" s="24">
        <f>I83+I85+I87</f>
        <v>16</v>
      </c>
      <c r="D83" s="24">
        <f>J83+J84</f>
        <v>1</v>
      </c>
      <c r="E83" s="24">
        <f>C83-D83</f>
        <v>15</v>
      </c>
      <c r="F83" s="25"/>
      <c r="G83" s="62" t="str">
        <f>A83</f>
        <v>NASTASI</v>
      </c>
      <c r="H83" s="62" t="str">
        <f>A85</f>
        <v>DE FRANCESCO S</v>
      </c>
      <c r="I83" s="22">
        <v>3</v>
      </c>
      <c r="J83" s="22">
        <v>1</v>
      </c>
      <c r="K83" s="28"/>
      <c r="M83" s="33" t="s">
        <v>48</v>
      </c>
      <c r="N83" s="32" t="s">
        <v>205</v>
      </c>
    </row>
    <row r="84" spans="1:14" ht="11.25" customHeight="1" thickBot="1">
      <c r="A84" s="24" t="str">
        <f ca="1">Giocatori!B35</f>
        <v>SALVATI</v>
      </c>
      <c r="B84" s="24">
        <f>SUM(IF(I84&gt;J84,3,IF(I84=J84,1,0)),IF(I86&gt;J86,3,IF(I86=J86,1,0)),IF(J87&gt;I87,3,IF(J87=I87,1,0)))</f>
        <v>3</v>
      </c>
      <c r="C84" s="24">
        <f>I84+I86+J87</f>
        <v>7</v>
      </c>
      <c r="D84" s="24">
        <f>I84+J85</f>
        <v>5</v>
      </c>
      <c r="E84" s="24">
        <f>C84-D84</f>
        <v>2</v>
      </c>
      <c r="F84" s="25"/>
      <c r="G84" s="62" t="str">
        <f>A84</f>
        <v>SALVATI</v>
      </c>
      <c r="H84" s="62" t="str">
        <f>A86</f>
        <v>RICCIO</v>
      </c>
      <c r="I84" s="22">
        <v>5</v>
      </c>
      <c r="J84" s="22">
        <v>0</v>
      </c>
      <c r="K84" s="28"/>
      <c r="M84" s="33" t="s">
        <v>49</v>
      </c>
      <c r="N84" s="32" t="s">
        <v>228</v>
      </c>
    </row>
    <row r="85" spans="1:14" ht="11.25" customHeight="1" thickBot="1">
      <c r="A85" s="24" t="str">
        <f ca="1">Giocatori!B36</f>
        <v>DE FRANCESCO S</v>
      </c>
      <c r="B85" s="24">
        <f>SUM(IF(J83&gt;I83,3,IF(J83=I83,1,0)),IF(J86&gt;I86,3,IF(J86=I86,1,0)),IF(I88&gt;J88,3,IF(I88=J88,1,0)))</f>
        <v>6</v>
      </c>
      <c r="C85" s="24">
        <f>J83+J86+I88</f>
        <v>7</v>
      </c>
      <c r="D85" s="24">
        <f>I83+I85</f>
        <v>11</v>
      </c>
      <c r="E85" s="24">
        <f>C85-D85</f>
        <v>-4</v>
      </c>
      <c r="F85" s="25"/>
      <c r="G85" s="64" t="str">
        <f>A83</f>
        <v>NASTASI</v>
      </c>
      <c r="H85" s="64" t="str">
        <f>A86</f>
        <v>RICCIO</v>
      </c>
      <c r="I85" s="22">
        <v>8</v>
      </c>
      <c r="J85" s="22">
        <v>0</v>
      </c>
      <c r="K85" s="3"/>
      <c r="M85" s="33" t="s">
        <v>50</v>
      </c>
      <c r="N85" s="32" t="s">
        <v>214</v>
      </c>
    </row>
    <row r="86" spans="1:14" ht="11.25" customHeight="1" thickBot="1">
      <c r="A86" s="24" t="str">
        <f ca="1">Giocatori!B37</f>
        <v>RICCIO</v>
      </c>
      <c r="B86" s="24">
        <f>SUM(IF(J84&gt;I84,3,IF(J84=I84,1,0)),IF(J85&gt;I85,3,IF(J85=I85,1,0)),IF(J88&gt;I88,3,IF(J88=I88,1,0)))</f>
        <v>0</v>
      </c>
      <c r="C86" s="24">
        <f>J84+J85+J88</f>
        <v>1</v>
      </c>
      <c r="D86" s="24">
        <f>I84+I86</f>
        <v>5</v>
      </c>
      <c r="E86" s="24">
        <f>C86-D86</f>
        <v>-4</v>
      </c>
      <c r="F86" s="25"/>
      <c r="G86" s="64" t="str">
        <f>A84</f>
        <v>SALVATI</v>
      </c>
      <c r="H86" s="64" t="str">
        <f>A85</f>
        <v>DE FRANCESCO S</v>
      </c>
      <c r="I86" s="22">
        <v>0</v>
      </c>
      <c r="J86" s="22">
        <v>1</v>
      </c>
      <c r="K86" s="3"/>
      <c r="M86" s="33" t="s">
        <v>124</v>
      </c>
      <c r="N86" s="32" t="s">
        <v>254</v>
      </c>
    </row>
    <row r="87" spans="1:14" ht="11.25" customHeight="1">
      <c r="A87" s="38"/>
      <c r="B87" s="38"/>
      <c r="C87" s="38"/>
      <c r="D87" s="38"/>
      <c r="E87" s="38"/>
      <c r="F87" s="39"/>
      <c r="G87" s="66" t="str">
        <f>A83</f>
        <v>NASTASI</v>
      </c>
      <c r="H87" s="66" t="str">
        <f>A84</f>
        <v>SALVATI</v>
      </c>
      <c r="I87" s="22">
        <v>5</v>
      </c>
      <c r="J87" s="22">
        <v>2</v>
      </c>
      <c r="K87" s="3"/>
      <c r="M87" s="40"/>
      <c r="N87" s="23"/>
    </row>
    <row r="88" spans="1:14" ht="11.25" customHeight="1">
      <c r="A88" s="38"/>
      <c r="B88" s="38"/>
      <c r="C88" s="38"/>
      <c r="D88" s="38"/>
      <c r="E88" s="38"/>
      <c r="F88" s="39"/>
      <c r="G88" s="66" t="str">
        <f>A85</f>
        <v>DE FRANCESCO S</v>
      </c>
      <c r="H88" s="66" t="str">
        <f>A86</f>
        <v>RICCIO</v>
      </c>
      <c r="I88" s="22">
        <v>5</v>
      </c>
      <c r="J88" s="22">
        <v>1</v>
      </c>
      <c r="K88" s="3"/>
      <c r="M88" s="40"/>
      <c r="N88" s="23"/>
    </row>
    <row r="89" spans="1:14" ht="9.9499999999999993" customHeight="1"/>
    <row r="90" spans="1:14" ht="15" customHeight="1">
      <c r="A90" s="87" t="s">
        <v>41</v>
      </c>
      <c r="B90" s="87"/>
      <c r="C90" s="87"/>
      <c r="D90" s="87"/>
      <c r="E90" s="87"/>
      <c r="F90" s="87"/>
      <c r="G90" s="87"/>
      <c r="H90" s="87"/>
      <c r="I90" s="87"/>
      <c r="J90" s="87"/>
      <c r="K90" s="88"/>
      <c r="N90" s="29"/>
    </row>
    <row r="91" spans="1:14" ht="12.95" customHeight="1" thickBot="1">
      <c r="A91" s="37" t="s">
        <v>1</v>
      </c>
      <c r="B91" s="37" t="s">
        <v>2</v>
      </c>
      <c r="C91" s="37" t="s">
        <v>3</v>
      </c>
      <c r="D91" s="37" t="s">
        <v>4</v>
      </c>
      <c r="E91" s="37" t="s">
        <v>5</v>
      </c>
      <c r="F91" s="7"/>
      <c r="G91" s="89" t="s">
        <v>6</v>
      </c>
      <c r="H91" s="90"/>
      <c r="I91" s="90"/>
      <c r="J91" s="90"/>
      <c r="K91" s="37" t="s">
        <v>10</v>
      </c>
    </row>
    <row r="92" spans="1:14" ht="11.25" customHeight="1" thickBot="1">
      <c r="A92" s="24" t="str">
        <f ca="1">Giocatori!B38</f>
        <v>RUSSO</v>
      </c>
      <c r="B92" s="24">
        <f>SUM(IF(I92&gt;J92,3,IF(I92=J92,1,0)),IF(I94&gt;J94,3,IF(I94=J94,1,0)),IF(I96&gt;J96,3,IF(I96=J96,1,0)))</f>
        <v>3</v>
      </c>
      <c r="C92" s="24">
        <f>I92+I94+I96</f>
        <v>10</v>
      </c>
      <c r="D92" s="24">
        <f>J92+J93</f>
        <v>2</v>
      </c>
      <c r="E92" s="24">
        <f>C92-D92</f>
        <v>8</v>
      </c>
      <c r="F92" s="25"/>
      <c r="G92" s="62" t="str">
        <f>A92</f>
        <v>RUSSO</v>
      </c>
      <c r="H92" s="62" t="str">
        <f>A94</f>
        <v>DI VITO M.</v>
      </c>
      <c r="I92" s="22">
        <v>1</v>
      </c>
      <c r="J92" s="22">
        <v>2</v>
      </c>
      <c r="K92" s="28"/>
      <c r="M92" s="33" t="s">
        <v>51</v>
      </c>
      <c r="N92" s="32" t="s">
        <v>215</v>
      </c>
    </row>
    <row r="93" spans="1:14" ht="11.25" customHeight="1" thickBot="1">
      <c r="A93" s="24" t="str">
        <f ca="1">Giocatori!B39</f>
        <v>APOLLO</v>
      </c>
      <c r="B93" s="24">
        <f>SUM(IF(I93&gt;J93,3,IF(I93=J93,1,0)),IF(I95&gt;J95,3,IF(I95=J95,1,0)),IF(J96&gt;I96,3,IF(J96=I96,1,0)))</f>
        <v>9</v>
      </c>
      <c r="C93" s="24">
        <f>I93+I95+J96</f>
        <v>15</v>
      </c>
      <c r="D93" s="24">
        <f>I93+J94</f>
        <v>8</v>
      </c>
      <c r="E93" s="24">
        <f>C93-D93</f>
        <v>7</v>
      </c>
      <c r="F93" s="25"/>
      <c r="G93" s="62" t="str">
        <f>A93</f>
        <v>APOLLO</v>
      </c>
      <c r="H93" s="62" t="str">
        <f>A95</f>
        <v>SEPPIA</v>
      </c>
      <c r="I93" s="22">
        <v>8</v>
      </c>
      <c r="J93" s="22">
        <v>0</v>
      </c>
      <c r="K93" s="28"/>
      <c r="M93" s="33" t="s">
        <v>52</v>
      </c>
      <c r="N93" s="32" t="s">
        <v>347</v>
      </c>
    </row>
    <row r="94" spans="1:14" ht="11.25" customHeight="1" thickBot="1">
      <c r="A94" s="24" t="str">
        <f ca="1">Giocatori!B40</f>
        <v>DI VITO M.</v>
      </c>
      <c r="B94" s="24">
        <f>SUM(IF(J92&gt;I92,3,IF(J92=I92,1,0)),IF(J95&gt;I95,3,IF(J95=I95,1,0)),IF(I97&gt;J97,3,IF(I97=J97,1,0)))</f>
        <v>6</v>
      </c>
      <c r="C94" s="24">
        <f>J92+J95+I97</f>
        <v>10</v>
      </c>
      <c r="D94" s="24">
        <f>I92+I94</f>
        <v>10</v>
      </c>
      <c r="E94" s="24">
        <f>C94-D94</f>
        <v>0</v>
      </c>
      <c r="F94" s="25"/>
      <c r="G94" s="64" t="str">
        <f>A92</f>
        <v>RUSSO</v>
      </c>
      <c r="H94" s="64" t="str">
        <f>A95</f>
        <v>SEPPIA</v>
      </c>
      <c r="I94" s="22">
        <v>9</v>
      </c>
      <c r="J94" s="22">
        <v>0</v>
      </c>
      <c r="K94" s="3"/>
      <c r="M94" s="33" t="s">
        <v>53</v>
      </c>
      <c r="N94" s="32" t="s">
        <v>206</v>
      </c>
    </row>
    <row r="95" spans="1:14" ht="11.25" customHeight="1" thickBot="1">
      <c r="A95" s="24" t="str">
        <f ca="1">Giocatori!B41</f>
        <v>SEPPIA</v>
      </c>
      <c r="B95" s="24">
        <f>SUM(IF(J93&gt;I93,3,IF(J93=I93,1,0)),IF(J94&gt;I94,3,IF(J94=I94,1,0)),IF(J97&gt;I97,3,IF(J97=I97,1,0)))</f>
        <v>0</v>
      </c>
      <c r="C95" s="24">
        <f>J93+J94+J97</f>
        <v>0</v>
      </c>
      <c r="D95" s="24">
        <f>I93+I95</f>
        <v>13</v>
      </c>
      <c r="E95" s="24">
        <f>C95-D95</f>
        <v>-13</v>
      </c>
      <c r="F95" s="25"/>
      <c r="G95" s="64" t="str">
        <f>A93</f>
        <v>APOLLO</v>
      </c>
      <c r="H95" s="64" t="str">
        <f>A94</f>
        <v>DI VITO M.</v>
      </c>
      <c r="I95" s="22">
        <v>5</v>
      </c>
      <c r="J95" s="22">
        <v>1</v>
      </c>
      <c r="K95" s="3"/>
      <c r="M95" s="33" t="s">
        <v>125</v>
      </c>
      <c r="N95" s="32" t="s">
        <v>327</v>
      </c>
    </row>
    <row r="96" spans="1:14" ht="11.25" customHeight="1">
      <c r="A96" s="38"/>
      <c r="B96" s="38"/>
      <c r="C96" s="38"/>
      <c r="D96" s="38"/>
      <c r="E96" s="38"/>
      <c r="F96" s="39"/>
      <c r="G96" s="66" t="str">
        <f>A92</f>
        <v>RUSSO</v>
      </c>
      <c r="H96" s="66" t="str">
        <f>A93</f>
        <v>APOLLO</v>
      </c>
      <c r="I96" s="22">
        <v>0</v>
      </c>
      <c r="J96" s="22">
        <v>2</v>
      </c>
      <c r="K96" s="3"/>
      <c r="M96" s="40"/>
      <c r="N96" s="23"/>
    </row>
    <row r="97" spans="1:14" ht="11.25" customHeight="1">
      <c r="A97" s="38"/>
      <c r="B97" s="38"/>
      <c r="C97" s="38"/>
      <c r="D97" s="38"/>
      <c r="E97" s="38"/>
      <c r="F97" s="39"/>
      <c r="G97" s="66" t="str">
        <f>A94</f>
        <v>DI VITO M.</v>
      </c>
      <c r="H97" s="66" t="str">
        <f>A95</f>
        <v>SEPPIA</v>
      </c>
      <c r="I97" s="22">
        <v>7</v>
      </c>
      <c r="J97" s="22">
        <v>0</v>
      </c>
      <c r="K97" s="3"/>
      <c r="M97" s="40"/>
      <c r="N97" s="23"/>
    </row>
    <row r="99" spans="1:14" ht="15" customHeight="1">
      <c r="A99" s="91" t="s">
        <v>131</v>
      </c>
      <c r="B99" s="91"/>
      <c r="C99" s="91"/>
      <c r="D99" s="91"/>
      <c r="E99" s="91"/>
      <c r="F99" s="91"/>
      <c r="G99" s="91"/>
      <c r="H99" s="91"/>
      <c r="I99" s="91"/>
      <c r="J99" s="91"/>
      <c r="K99" s="92"/>
      <c r="N99" s="29"/>
    </row>
    <row r="100" spans="1:14" ht="12.95" customHeight="1" thickBot="1">
      <c r="A100" s="37" t="s">
        <v>1</v>
      </c>
      <c r="B100" s="37" t="s">
        <v>2</v>
      </c>
      <c r="C100" s="37" t="s">
        <v>3</v>
      </c>
      <c r="D100" s="37" t="s">
        <v>4</v>
      </c>
      <c r="E100" s="37" t="s">
        <v>5</v>
      </c>
      <c r="F100" s="7"/>
      <c r="G100" s="89" t="s">
        <v>6</v>
      </c>
      <c r="H100" s="90"/>
      <c r="I100" s="90"/>
      <c r="J100" s="90"/>
      <c r="K100" s="37" t="s">
        <v>10</v>
      </c>
    </row>
    <row r="101" spans="1:14" ht="11.25" customHeight="1" thickBot="1">
      <c r="A101" s="24" t="str">
        <f ca="1">Giocatori!B42</f>
        <v>CALONICO</v>
      </c>
      <c r="B101" s="24">
        <f>SUM(IF(I101&gt;J101,3,IF(I101=J101,1,0)),IF(I103&gt;J103,3,IF(I103=J103,1,0)),IF(I105&gt;J105,3,IF(I105=J105,1,0)))</f>
        <v>9</v>
      </c>
      <c r="C101" s="24">
        <f>I101+I103+I105</f>
        <v>19</v>
      </c>
      <c r="D101" s="24">
        <f>J101+J102</f>
        <v>3</v>
      </c>
      <c r="E101" s="24">
        <f>C101-D101</f>
        <v>16</v>
      </c>
      <c r="F101" s="25"/>
      <c r="G101" s="62" t="str">
        <f>A101</f>
        <v>CALONICO</v>
      </c>
      <c r="H101" s="62" t="str">
        <f>A103</f>
        <v>VISANI</v>
      </c>
      <c r="I101" s="22">
        <v>6</v>
      </c>
      <c r="J101" s="22">
        <v>1</v>
      </c>
      <c r="K101" s="28"/>
      <c r="M101" s="33" t="s">
        <v>141</v>
      </c>
      <c r="N101" s="32" t="s">
        <v>207</v>
      </c>
    </row>
    <row r="102" spans="1:14" ht="11.25" customHeight="1" thickBot="1">
      <c r="A102" s="24" t="str">
        <f ca="1">Giocatori!B43</f>
        <v>SILVESTRI GIA.</v>
      </c>
      <c r="B102" s="24">
        <f>SUM(IF(I102&gt;J102,3,IF(I102=J102,1,0)),IF(I104&gt;J104,3,IF(I104=J104,1,0)),IF(J105&gt;I105,3,IF(J105=I105,1,0)))</f>
        <v>6</v>
      </c>
      <c r="C102" s="24">
        <f>I102+I104+J105</f>
        <v>14</v>
      </c>
      <c r="D102" s="24">
        <f>I102+J103</f>
        <v>8</v>
      </c>
      <c r="E102" s="24">
        <f>C102-D102</f>
        <v>6</v>
      </c>
      <c r="F102" s="25"/>
      <c r="G102" s="62" t="str">
        <f>A102</f>
        <v>SILVESTRI GIA.</v>
      </c>
      <c r="H102" s="62" t="str">
        <f>A104</f>
        <v>RICCIONI</v>
      </c>
      <c r="I102" s="22">
        <v>7</v>
      </c>
      <c r="J102" s="22">
        <v>2</v>
      </c>
      <c r="K102" s="28"/>
      <c r="M102" s="33" t="s">
        <v>142</v>
      </c>
      <c r="N102" s="32" t="s">
        <v>348</v>
      </c>
    </row>
    <row r="103" spans="1:14" ht="11.25" customHeight="1" thickBot="1">
      <c r="A103" s="24" t="str">
        <f ca="1">Giocatori!B44</f>
        <v>VISANI</v>
      </c>
      <c r="B103" s="24">
        <f>SUM(IF(J101&gt;I101,3,IF(J101=I101,1,0)),IF(J104&gt;I104,3,IF(J104=I104,1,0)),IF(I106&gt;J106,3,IF(I106=J106,1,0)))</f>
        <v>3</v>
      </c>
      <c r="C103" s="24">
        <f>J101+J104+I106</f>
        <v>3</v>
      </c>
      <c r="D103" s="24">
        <f>I101+I103</f>
        <v>15</v>
      </c>
      <c r="E103" s="24">
        <f>C103-D103</f>
        <v>-12</v>
      </c>
      <c r="F103" s="25"/>
      <c r="G103" s="64" t="str">
        <f>A101</f>
        <v>CALONICO</v>
      </c>
      <c r="H103" s="64" t="str">
        <f>A104</f>
        <v>RICCIONI</v>
      </c>
      <c r="I103" s="22">
        <v>9</v>
      </c>
      <c r="J103" s="22">
        <v>1</v>
      </c>
      <c r="K103" s="3"/>
      <c r="M103" s="33" t="s">
        <v>143</v>
      </c>
      <c r="N103" s="32" t="s">
        <v>239</v>
      </c>
    </row>
    <row r="104" spans="1:14" ht="11.25" customHeight="1" thickBot="1">
      <c r="A104" s="24" t="str">
        <f ca="1">Giocatori!B45</f>
        <v>RICCIONI</v>
      </c>
      <c r="B104" s="24">
        <f>SUM(IF(J102&gt;I102,3,IF(J102=I102,1,0)),IF(J103&gt;I103,3,IF(J103=I103,1,0)),IF(J106&gt;I106,3,IF(J106=I106,1,0)))</f>
        <v>0</v>
      </c>
      <c r="C104" s="24">
        <f>J102+J103+J106</f>
        <v>4</v>
      </c>
      <c r="D104" s="24">
        <f>I102+I104</f>
        <v>12</v>
      </c>
      <c r="E104" s="24">
        <f>C104-D104</f>
        <v>-8</v>
      </c>
      <c r="F104" s="25"/>
      <c r="G104" s="64" t="str">
        <f>A102</f>
        <v>SILVESTRI GIA.</v>
      </c>
      <c r="H104" s="64" t="str">
        <f>A103</f>
        <v>VISANI</v>
      </c>
      <c r="I104" s="22">
        <v>5</v>
      </c>
      <c r="J104" s="22">
        <v>0</v>
      </c>
      <c r="K104" s="3"/>
      <c r="M104" s="33" t="s">
        <v>144</v>
      </c>
      <c r="N104" s="32" t="s">
        <v>271</v>
      </c>
    </row>
    <row r="105" spans="1:14" ht="11.25" customHeight="1">
      <c r="A105" s="38"/>
      <c r="B105" s="38"/>
      <c r="C105" s="38"/>
      <c r="D105" s="38"/>
      <c r="E105" s="38"/>
      <c r="F105" s="39"/>
      <c r="G105" s="66" t="str">
        <f>A101</f>
        <v>CALONICO</v>
      </c>
      <c r="H105" s="66" t="str">
        <f>A102</f>
        <v>SILVESTRI GIA.</v>
      </c>
      <c r="I105" s="22">
        <v>4</v>
      </c>
      <c r="J105" s="22">
        <v>2</v>
      </c>
      <c r="K105" s="3"/>
      <c r="M105" s="40"/>
      <c r="N105" s="23"/>
    </row>
    <row r="106" spans="1:14" ht="11.25" customHeight="1">
      <c r="A106" s="38"/>
      <c r="B106" s="38"/>
      <c r="C106" s="38"/>
      <c r="D106" s="38"/>
      <c r="E106" s="38"/>
      <c r="F106" s="39"/>
      <c r="G106" s="66" t="str">
        <f>A103</f>
        <v>VISANI</v>
      </c>
      <c r="H106" s="66" t="str">
        <f>A104</f>
        <v>RICCIONI</v>
      </c>
      <c r="I106" s="22">
        <v>2</v>
      </c>
      <c r="J106" s="22">
        <v>1</v>
      </c>
      <c r="K106" s="3"/>
      <c r="M106" s="40"/>
      <c r="N106" s="23"/>
    </row>
    <row r="107" spans="1:14" ht="9.9499999999999993" customHeight="1"/>
    <row r="108" spans="1:14" ht="15" customHeight="1">
      <c r="A108" s="87" t="s">
        <v>132</v>
      </c>
      <c r="B108" s="87"/>
      <c r="C108" s="87"/>
      <c r="D108" s="87"/>
      <c r="E108" s="87"/>
      <c r="F108" s="87"/>
      <c r="G108" s="87"/>
      <c r="H108" s="87"/>
      <c r="I108" s="87"/>
      <c r="J108" s="87"/>
      <c r="K108" s="88"/>
      <c r="N108" s="29"/>
    </row>
    <row r="109" spans="1:14" ht="12.95" customHeight="1" thickBot="1">
      <c r="A109" s="37" t="s">
        <v>1</v>
      </c>
      <c r="B109" s="37" t="s">
        <v>2</v>
      </c>
      <c r="C109" s="37" t="s">
        <v>3</v>
      </c>
      <c r="D109" s="37" t="s">
        <v>4</v>
      </c>
      <c r="E109" s="37" t="s">
        <v>5</v>
      </c>
      <c r="F109" s="7"/>
      <c r="G109" s="89" t="s">
        <v>6</v>
      </c>
      <c r="H109" s="90"/>
      <c r="I109" s="90"/>
      <c r="J109" s="90"/>
      <c r="K109" s="37" t="s">
        <v>10</v>
      </c>
    </row>
    <row r="110" spans="1:14" ht="11.25" customHeight="1" thickBot="1">
      <c r="A110" s="24" t="str">
        <f ca="1">Giocatori!B46</f>
        <v>GUZZETTA</v>
      </c>
      <c r="B110" s="24">
        <f>SUM(IF(I110&gt;J110,3,IF(I110=J110,1,0)),IF(I112&gt;J112,3,IF(I112=J112,1,0)),IF(I114&gt;J114,3,IF(I114=J114,1,0)))</f>
        <v>7</v>
      </c>
      <c r="C110" s="24">
        <f>I110+I112+I114</f>
        <v>11</v>
      </c>
      <c r="D110" s="24">
        <f>J110+J111</f>
        <v>1</v>
      </c>
      <c r="E110" s="24">
        <f>C110-D110</f>
        <v>10</v>
      </c>
      <c r="F110" s="25"/>
      <c r="G110" s="62" t="str">
        <f>A110</f>
        <v>GUZZETTA</v>
      </c>
      <c r="H110" s="62" t="str">
        <f>A112</f>
        <v>FARANO</v>
      </c>
      <c r="I110" s="22">
        <v>5</v>
      </c>
      <c r="J110" s="22">
        <v>0</v>
      </c>
      <c r="K110" s="28"/>
      <c r="M110" s="33" t="s">
        <v>149</v>
      </c>
      <c r="N110" s="32" t="s">
        <v>208</v>
      </c>
    </row>
    <row r="111" spans="1:14" ht="11.25" customHeight="1" thickBot="1">
      <c r="A111" s="24" t="str">
        <f ca="1">Giocatori!B47</f>
        <v>NICCHI</v>
      </c>
      <c r="B111" s="24">
        <f>SUM(IF(I111&gt;J111,3,IF(I111=J111,1,0)),IF(I113&gt;J113,3,IF(I113=J113,1,0)),IF(J114&gt;I114,3,IF(J114=I114,1,0)))</f>
        <v>5</v>
      </c>
      <c r="C111" s="24">
        <f>I111+I113+J114</f>
        <v>7</v>
      </c>
      <c r="D111" s="24">
        <f>I111+J112</f>
        <v>1</v>
      </c>
      <c r="E111" s="24">
        <f>C111-D111</f>
        <v>6</v>
      </c>
      <c r="F111" s="25"/>
      <c r="G111" s="62" t="str">
        <f>A111</f>
        <v>NICCHI</v>
      </c>
      <c r="H111" s="62" t="str">
        <f>A113</f>
        <v>PANNACCHINI</v>
      </c>
      <c r="I111" s="22">
        <v>1</v>
      </c>
      <c r="J111" s="22">
        <v>1</v>
      </c>
      <c r="K111" s="28"/>
      <c r="M111" s="33" t="s">
        <v>148</v>
      </c>
      <c r="N111" s="32" t="s">
        <v>218</v>
      </c>
    </row>
    <row r="112" spans="1:14" ht="11.25" customHeight="1" thickBot="1">
      <c r="A112" s="24" t="str">
        <f ca="1">Giocatori!B48</f>
        <v>FARANO</v>
      </c>
      <c r="B112" s="24">
        <f>SUM(IF(J110&gt;I110,3,IF(J110=I110,1,0)),IF(J113&gt;I113,3,IF(J113=I113,1,0)),IF(I115&gt;J115,3,IF(I115=J115,1,0)))</f>
        <v>1</v>
      </c>
      <c r="C112" s="24">
        <f>J110+J113+I115</f>
        <v>3</v>
      </c>
      <c r="D112" s="24">
        <f>I110+I112</f>
        <v>10</v>
      </c>
      <c r="E112" s="24">
        <f>C112-D112</f>
        <v>-7</v>
      </c>
      <c r="F112" s="25"/>
      <c r="G112" s="64" t="str">
        <f>A110</f>
        <v>GUZZETTA</v>
      </c>
      <c r="H112" s="64" t="str">
        <f>A113</f>
        <v>PANNACCHINI</v>
      </c>
      <c r="I112" s="22">
        <v>5</v>
      </c>
      <c r="J112" s="22">
        <v>0</v>
      </c>
      <c r="K112" s="3"/>
      <c r="M112" s="33" t="s">
        <v>145</v>
      </c>
      <c r="N112" s="32" t="s">
        <v>344</v>
      </c>
    </row>
    <row r="113" spans="1:14" ht="11.25" customHeight="1" thickBot="1">
      <c r="A113" s="24" t="str">
        <f ca="1">Giocatori!B49</f>
        <v>PANNACCHINI</v>
      </c>
      <c r="B113" s="24">
        <f>SUM(IF(J111&gt;I111,3,IF(J111=I111,1,0)),IF(J112&gt;I112,3,IF(J112=I112,1,0)),IF(J115&gt;I115,3,IF(J115=I115,1,0)))</f>
        <v>2</v>
      </c>
      <c r="C113" s="24">
        <f>J111+J112+J115</f>
        <v>4</v>
      </c>
      <c r="D113" s="24">
        <f>I111+I113</f>
        <v>6</v>
      </c>
      <c r="E113" s="24">
        <f>C113-D113</f>
        <v>-2</v>
      </c>
      <c r="F113" s="25"/>
      <c r="G113" s="64" t="str">
        <f>A111</f>
        <v>NICCHI</v>
      </c>
      <c r="H113" s="64" t="str">
        <f>A112</f>
        <v>FARANO</v>
      </c>
      <c r="I113" s="22">
        <v>5</v>
      </c>
      <c r="J113" s="22">
        <v>0</v>
      </c>
      <c r="K113" s="3"/>
      <c r="M113" s="33" t="s">
        <v>146</v>
      </c>
      <c r="N113" s="32" t="s">
        <v>232</v>
      </c>
    </row>
    <row r="114" spans="1:14" ht="11.25" customHeight="1">
      <c r="A114" s="38"/>
      <c r="B114" s="38"/>
      <c r="C114" s="38"/>
      <c r="D114" s="38"/>
      <c r="E114" s="38"/>
      <c r="F114" s="39"/>
      <c r="G114" s="66" t="str">
        <f>A110</f>
        <v>GUZZETTA</v>
      </c>
      <c r="H114" s="66" t="str">
        <f>A111</f>
        <v>NICCHI</v>
      </c>
      <c r="I114" s="22">
        <v>1</v>
      </c>
      <c r="J114" s="22">
        <v>1</v>
      </c>
      <c r="K114" s="3"/>
      <c r="M114" s="40"/>
      <c r="N114" s="23"/>
    </row>
    <row r="115" spans="1:14" ht="11.25" customHeight="1">
      <c r="A115" s="38"/>
      <c r="B115" s="38"/>
      <c r="C115" s="38"/>
      <c r="D115" s="38"/>
      <c r="E115" s="38"/>
      <c r="F115" s="39"/>
      <c r="G115" s="66" t="str">
        <f>A112</f>
        <v>FARANO</v>
      </c>
      <c r="H115" s="66" t="str">
        <f>A113</f>
        <v>PANNACCHINI</v>
      </c>
      <c r="I115" s="22">
        <v>3</v>
      </c>
      <c r="J115" s="22">
        <v>3</v>
      </c>
      <c r="K115" s="3"/>
      <c r="M115" s="40"/>
      <c r="N115" s="23"/>
    </row>
    <row r="117" spans="1:14" ht="15" customHeight="1">
      <c r="A117" s="91" t="s">
        <v>133</v>
      </c>
      <c r="B117" s="91"/>
      <c r="C117" s="91"/>
      <c r="D117" s="91"/>
      <c r="E117" s="91"/>
      <c r="F117" s="91"/>
      <c r="G117" s="91"/>
      <c r="H117" s="91"/>
      <c r="I117" s="91"/>
      <c r="J117" s="91"/>
      <c r="K117" s="92"/>
      <c r="N117" s="29"/>
    </row>
    <row r="118" spans="1:14" ht="12.95" customHeight="1" thickBot="1">
      <c r="A118" s="37" t="s">
        <v>1</v>
      </c>
      <c r="B118" s="37" t="s">
        <v>2</v>
      </c>
      <c r="C118" s="37" t="s">
        <v>3</v>
      </c>
      <c r="D118" s="37" t="s">
        <v>4</v>
      </c>
      <c r="E118" s="37" t="s">
        <v>5</v>
      </c>
      <c r="F118" s="7"/>
      <c r="G118" s="89" t="s">
        <v>6</v>
      </c>
      <c r="H118" s="90"/>
      <c r="I118" s="90"/>
      <c r="J118" s="90"/>
      <c r="K118" s="37" t="s">
        <v>10</v>
      </c>
    </row>
    <row r="119" spans="1:14" ht="11.25" customHeight="1" thickBot="1">
      <c r="A119" s="24" t="str">
        <f ca="1">Giocatori!B50</f>
        <v>NAPPINI</v>
      </c>
      <c r="B119" s="24">
        <f>SUM(IF(I119&gt;J119,3,IF(I119=J119,1,0)),IF(I121&gt;J121,3,IF(I121=J121,1,0)),IF(I123&gt;J123,3,IF(I123=J123,1,0)))</f>
        <v>7</v>
      </c>
      <c r="C119" s="24">
        <f>I119+I121+I123</f>
        <v>6</v>
      </c>
      <c r="D119" s="24">
        <f>J119+J120</f>
        <v>3</v>
      </c>
      <c r="E119" s="24">
        <f>C119-D119</f>
        <v>3</v>
      </c>
      <c r="F119" s="25"/>
      <c r="G119" s="62" t="str">
        <f>A119</f>
        <v>NAPPINI</v>
      </c>
      <c r="H119" s="62" t="str">
        <f>A121</f>
        <v>TRIVELLI</v>
      </c>
      <c r="I119" s="22">
        <v>2</v>
      </c>
      <c r="J119" s="22">
        <v>0</v>
      </c>
      <c r="K119" s="28"/>
      <c r="M119" s="33" t="s">
        <v>147</v>
      </c>
      <c r="N119" s="32" t="s">
        <v>209</v>
      </c>
    </row>
    <row r="120" spans="1:14" ht="11.25" customHeight="1" thickBot="1">
      <c r="A120" s="24" t="str">
        <f ca="1">Giocatori!B51</f>
        <v>SCHITO</v>
      </c>
      <c r="B120" s="24">
        <f>SUM(IF(I120&gt;J120,3,IF(I120=J120,1,0)),IF(I122&gt;J122,3,IF(I122=J122,1,0)),IF(J123&gt;I123,3,IF(J123=I123,1,0)))</f>
        <v>0</v>
      </c>
      <c r="C120" s="24">
        <f>I120+I122+J123</f>
        <v>4</v>
      </c>
      <c r="D120" s="24">
        <f>I120+J121</f>
        <v>3</v>
      </c>
      <c r="E120" s="24">
        <f>C120-D120</f>
        <v>1</v>
      </c>
      <c r="F120" s="25"/>
      <c r="G120" s="62" t="str">
        <f>A120</f>
        <v>SCHITO</v>
      </c>
      <c r="H120" s="62" t="str">
        <f>A122</f>
        <v>TRENTA</v>
      </c>
      <c r="I120" s="22">
        <v>2</v>
      </c>
      <c r="J120" s="22">
        <v>3</v>
      </c>
      <c r="K120" s="28"/>
      <c r="M120" s="33" t="s">
        <v>154</v>
      </c>
      <c r="N120" s="32" t="s">
        <v>234</v>
      </c>
    </row>
    <row r="121" spans="1:14" ht="11.25" customHeight="1" thickBot="1">
      <c r="A121" s="24" t="str">
        <f ca="1">Giocatori!B52</f>
        <v>TRIVELLI</v>
      </c>
      <c r="B121" s="24">
        <f>SUM(IF(J119&gt;I119,3,IF(J119=I119,1,0)),IF(J122&gt;I122,3,IF(J122=I122,1,0)),IF(I124&gt;J124,3,IF(I124=J124,1,0)))</f>
        <v>6</v>
      </c>
      <c r="C121" s="24">
        <f>J119+J122+I124</f>
        <v>6</v>
      </c>
      <c r="D121" s="24">
        <f>I119+I121</f>
        <v>3</v>
      </c>
      <c r="E121" s="24">
        <f>C121-D121</f>
        <v>3</v>
      </c>
      <c r="F121" s="25"/>
      <c r="G121" s="64" t="str">
        <f>A119</f>
        <v>NAPPINI</v>
      </c>
      <c r="H121" s="64" t="str">
        <f>A122</f>
        <v>TRENTA</v>
      </c>
      <c r="I121" s="22">
        <v>1</v>
      </c>
      <c r="J121" s="22">
        <v>1</v>
      </c>
      <c r="K121" s="3"/>
      <c r="M121" s="33" t="s">
        <v>153</v>
      </c>
      <c r="N121" s="32" t="s">
        <v>252</v>
      </c>
    </row>
    <row r="122" spans="1:14" ht="11.25" customHeight="1" thickBot="1">
      <c r="A122" s="24" t="str">
        <f ca="1">Giocatori!B53</f>
        <v>TRENTA</v>
      </c>
      <c r="B122" s="24">
        <f>SUM(IF(J120&gt;I120,3,IF(J120=I120,1,0)),IF(J121&gt;I121,3,IF(J121=I121,1,0)),IF(J124&gt;I124,3,IF(J124=I124,1,0)))</f>
        <v>4</v>
      </c>
      <c r="C122" s="24">
        <f>J120+J121+J124</f>
        <v>6</v>
      </c>
      <c r="D122" s="24">
        <f>I120+I122</f>
        <v>4</v>
      </c>
      <c r="E122" s="24">
        <f>C122-D122</f>
        <v>2</v>
      </c>
      <c r="F122" s="25"/>
      <c r="G122" s="64" t="str">
        <f>A120</f>
        <v>SCHITO</v>
      </c>
      <c r="H122" s="64" t="str">
        <f>A121</f>
        <v>TRIVELLI</v>
      </c>
      <c r="I122" s="22">
        <v>2</v>
      </c>
      <c r="J122" s="22">
        <v>3</v>
      </c>
      <c r="K122" s="3"/>
      <c r="M122" s="33" t="s">
        <v>152</v>
      </c>
      <c r="N122" s="32" t="s">
        <v>224</v>
      </c>
    </row>
    <row r="123" spans="1:14" ht="11.25" customHeight="1">
      <c r="A123" s="38"/>
      <c r="B123" s="38"/>
      <c r="C123" s="38"/>
      <c r="D123" s="38"/>
      <c r="E123" s="38"/>
      <c r="F123" s="39"/>
      <c r="G123" s="68" t="str">
        <f>A119</f>
        <v>NAPPINI</v>
      </c>
      <c r="H123" s="68" t="str">
        <f>A120</f>
        <v>SCHITO</v>
      </c>
      <c r="I123" s="22">
        <v>3</v>
      </c>
      <c r="J123" s="22">
        <v>0</v>
      </c>
      <c r="K123" s="3"/>
      <c r="M123" s="40"/>
      <c r="N123" s="23"/>
    </row>
    <row r="124" spans="1:14" ht="11.25" customHeight="1">
      <c r="A124" s="38"/>
      <c r="B124" s="38"/>
      <c r="C124" s="38"/>
      <c r="D124" s="38"/>
      <c r="E124" s="38"/>
      <c r="F124" s="39"/>
      <c r="G124" s="68" t="str">
        <f>A121</f>
        <v>TRIVELLI</v>
      </c>
      <c r="H124" s="68" t="str">
        <f>A122</f>
        <v>TRENTA</v>
      </c>
      <c r="I124" s="22">
        <v>3</v>
      </c>
      <c r="J124" s="22">
        <v>2</v>
      </c>
      <c r="K124" s="3"/>
      <c r="M124" s="40"/>
      <c r="N124" s="23"/>
    </row>
    <row r="125" spans="1:14" ht="9.9499999999999993" customHeight="1"/>
    <row r="126" spans="1:14" ht="15" customHeight="1">
      <c r="A126" s="87" t="s">
        <v>134</v>
      </c>
      <c r="B126" s="87"/>
      <c r="C126" s="87"/>
      <c r="D126" s="87"/>
      <c r="E126" s="87"/>
      <c r="F126" s="87"/>
      <c r="G126" s="87"/>
      <c r="H126" s="87"/>
      <c r="I126" s="87"/>
      <c r="J126" s="87"/>
      <c r="K126" s="88"/>
      <c r="N126" s="29"/>
    </row>
    <row r="127" spans="1:14" ht="12.95" customHeight="1" thickBot="1">
      <c r="A127" s="37" t="s">
        <v>1</v>
      </c>
      <c r="B127" s="37" t="s">
        <v>2</v>
      </c>
      <c r="C127" s="37" t="s">
        <v>3</v>
      </c>
      <c r="D127" s="37" t="s">
        <v>4</v>
      </c>
      <c r="E127" s="37" t="s">
        <v>5</v>
      </c>
      <c r="F127" s="7"/>
      <c r="G127" s="89" t="s">
        <v>6</v>
      </c>
      <c r="H127" s="90"/>
      <c r="I127" s="90"/>
      <c r="J127" s="90"/>
      <c r="K127" s="37" t="s">
        <v>10</v>
      </c>
    </row>
    <row r="128" spans="1:14" ht="11.25" customHeight="1" thickBot="1">
      <c r="A128" s="24" t="str">
        <f ca="1">Giocatori!B54</f>
        <v>CAPELLI</v>
      </c>
      <c r="B128" s="24">
        <f>SUM(IF(I128&gt;J128,3,IF(I128=J128,1,0)),IF(I130&gt;J130,3,IF(I130=J130,1,0)),IF(I132&gt;J132,3,IF(I132=J132,1,0)))</f>
        <v>3</v>
      </c>
      <c r="C128" s="24">
        <f>I128+I130+I132</f>
        <v>6</v>
      </c>
      <c r="D128" s="24">
        <f>J128+J129</f>
        <v>7</v>
      </c>
      <c r="E128" s="24">
        <f>C128-D128</f>
        <v>-1</v>
      </c>
      <c r="F128" s="25"/>
      <c r="G128" s="63" t="str">
        <f>A128</f>
        <v>CAPELLI</v>
      </c>
      <c r="H128" s="63" t="str">
        <f>A130</f>
        <v>NAPOLITANO C</v>
      </c>
      <c r="I128" s="22">
        <v>0</v>
      </c>
      <c r="J128" s="22">
        <v>2</v>
      </c>
      <c r="K128" s="28"/>
      <c r="M128" s="33" t="s">
        <v>155</v>
      </c>
      <c r="N128" s="32" t="s">
        <v>351</v>
      </c>
    </row>
    <row r="129" spans="1:14" ht="11.25" customHeight="1" thickBot="1">
      <c r="A129" s="24" t="s">
        <v>217</v>
      </c>
      <c r="B129" s="24">
        <f>SUM(IF(I129&gt;J129,3,IF(I129=J129,1,0)),IF(I131&gt;J131,3,IF(I131=J131,1,0)),IF(J132&gt;I132,3,IF(J132=I132,1,0)))</f>
        <v>0</v>
      </c>
      <c r="C129" s="24">
        <f>I129+I131+J132</f>
        <v>0</v>
      </c>
      <c r="D129" s="24">
        <f>I129+J130</f>
        <v>2</v>
      </c>
      <c r="E129" s="24">
        <f>C129-D129</f>
        <v>-2</v>
      </c>
      <c r="F129" s="25"/>
      <c r="G129" s="63" t="str">
        <f>A129</f>
        <v>LEPRI</v>
      </c>
      <c r="H129" s="63" t="str">
        <f>A131</f>
        <v>GIUDICE</v>
      </c>
      <c r="I129" s="22">
        <v>0</v>
      </c>
      <c r="J129" s="22">
        <v>5</v>
      </c>
      <c r="K129" s="28"/>
      <c r="M129" s="33" t="s">
        <v>150</v>
      </c>
      <c r="N129" s="32" t="s">
        <v>243</v>
      </c>
    </row>
    <row r="130" spans="1:14" ht="11.25" customHeight="1" thickBot="1">
      <c r="A130" s="24" t="str">
        <f ca="1">Giocatori!B56</f>
        <v>NAPOLITANO C</v>
      </c>
      <c r="B130" s="24">
        <f>SUM(IF(J128&gt;I128,3,IF(J128=I128,1,0)),IF(J131&gt;I131,3,IF(J131=I131,1,0)),IF(I133&gt;J133,3,IF(I133=J133,1,0)))</f>
        <v>9</v>
      </c>
      <c r="C130" s="24">
        <f>J128+J131+I133</f>
        <v>10</v>
      </c>
      <c r="D130" s="24">
        <f>I128+I130</f>
        <v>1</v>
      </c>
      <c r="E130" s="24">
        <f>C130-D130</f>
        <v>9</v>
      </c>
      <c r="F130" s="25"/>
      <c r="G130" s="64" t="str">
        <f>A128</f>
        <v>CAPELLI</v>
      </c>
      <c r="H130" s="64" t="str">
        <f>A131</f>
        <v>GIUDICE</v>
      </c>
      <c r="I130" s="22">
        <v>1</v>
      </c>
      <c r="J130" s="22">
        <v>2</v>
      </c>
      <c r="K130" s="3"/>
      <c r="M130" s="33" t="s">
        <v>151</v>
      </c>
      <c r="N130" s="32" t="s">
        <v>330</v>
      </c>
    </row>
    <row r="131" spans="1:14" ht="11.25" customHeight="1" thickBot="1">
      <c r="A131" s="24" t="str">
        <f ca="1">Giocatori!B57</f>
        <v>GIUDICE</v>
      </c>
      <c r="B131" s="24">
        <f>SUM(IF(J129&gt;I129,3,IF(J129=I129,1,0)),IF(J130&gt;I130,3,IF(J130=I130,1,0)),IF(J133&gt;I133,3,IF(J133=I133,1,0)))</f>
        <v>6</v>
      </c>
      <c r="C131" s="24">
        <f>J129+J130+J133</f>
        <v>8</v>
      </c>
      <c r="D131" s="24">
        <f>I129+I131</f>
        <v>0</v>
      </c>
      <c r="E131" s="24">
        <f>C131-D131</f>
        <v>8</v>
      </c>
      <c r="F131" s="25"/>
      <c r="G131" s="64" t="str">
        <f>A129</f>
        <v>LEPRI</v>
      </c>
      <c r="H131" s="64" t="str">
        <f>A130</f>
        <v>NAPOLITANO C</v>
      </c>
      <c r="I131" s="22">
        <v>0</v>
      </c>
      <c r="J131" s="22">
        <v>5</v>
      </c>
      <c r="K131" s="3"/>
      <c r="M131" s="33" t="s">
        <v>156</v>
      </c>
      <c r="N131" s="32" t="s">
        <v>340</v>
      </c>
    </row>
    <row r="132" spans="1:14" ht="11.25" customHeight="1">
      <c r="A132" s="38"/>
      <c r="B132" s="38"/>
      <c r="C132" s="38"/>
      <c r="D132" s="38"/>
      <c r="E132" s="38"/>
      <c r="F132" s="39"/>
      <c r="G132" s="68" t="str">
        <f>A128</f>
        <v>CAPELLI</v>
      </c>
      <c r="H132" s="68" t="str">
        <f>A129</f>
        <v>LEPRI</v>
      </c>
      <c r="I132" s="22">
        <v>5</v>
      </c>
      <c r="J132" s="22">
        <v>0</v>
      </c>
      <c r="K132" s="3"/>
      <c r="M132" s="40"/>
      <c r="N132" s="23"/>
    </row>
    <row r="133" spans="1:14" ht="11.25" customHeight="1">
      <c r="A133" s="38"/>
      <c r="B133" s="38"/>
      <c r="C133" s="38"/>
      <c r="D133" s="38"/>
      <c r="E133" s="38"/>
      <c r="F133" s="39"/>
      <c r="G133" s="68" t="str">
        <f>A130</f>
        <v>NAPOLITANO C</v>
      </c>
      <c r="H133" s="68" t="str">
        <f>A131</f>
        <v>GIUDICE</v>
      </c>
      <c r="I133" s="22">
        <v>3</v>
      </c>
      <c r="J133" s="22">
        <v>1</v>
      </c>
      <c r="K133" s="3"/>
      <c r="M133" s="40"/>
      <c r="N133" s="23"/>
    </row>
    <row r="135" spans="1:14" ht="15" customHeight="1">
      <c r="A135" s="91" t="s">
        <v>135</v>
      </c>
      <c r="B135" s="91"/>
      <c r="C135" s="91"/>
      <c r="D135" s="91"/>
      <c r="E135" s="91"/>
      <c r="F135" s="91"/>
      <c r="G135" s="91"/>
      <c r="H135" s="91"/>
      <c r="I135" s="91"/>
      <c r="J135" s="91"/>
      <c r="K135" s="92"/>
      <c r="N135" s="29"/>
    </row>
    <row r="136" spans="1:14" ht="12.95" customHeight="1" thickBot="1">
      <c r="A136" s="37" t="s">
        <v>1</v>
      </c>
      <c r="B136" s="37" t="s">
        <v>2</v>
      </c>
      <c r="C136" s="37" t="s">
        <v>3</v>
      </c>
      <c r="D136" s="37" t="s">
        <v>4</v>
      </c>
      <c r="E136" s="37" t="s">
        <v>5</v>
      </c>
      <c r="F136" s="7"/>
      <c r="G136" s="89" t="s">
        <v>6</v>
      </c>
      <c r="H136" s="90"/>
      <c r="I136" s="90"/>
      <c r="J136" s="90"/>
      <c r="K136" s="37" t="s">
        <v>10</v>
      </c>
    </row>
    <row r="137" spans="1:14" ht="11.25" customHeight="1" thickBot="1">
      <c r="A137" s="24" t="str">
        <f ca="1">Giocatori!B58</f>
        <v>TESTA</v>
      </c>
      <c r="B137" s="24">
        <f>SUM(IF(I137&gt;J137,3,IF(I137=J137,1,0)),IF(I139&gt;J139,3,IF(I139=J139,1,0)),IF(I141&gt;J141,3,IF(I141=J141,1,0)))</f>
        <v>9</v>
      </c>
      <c r="C137" s="24">
        <f>I137+I139+I141</f>
        <v>13</v>
      </c>
      <c r="D137" s="24">
        <f>J137+J138</f>
        <v>2</v>
      </c>
      <c r="E137" s="24">
        <f>C137-D137</f>
        <v>11</v>
      </c>
      <c r="F137" s="25"/>
      <c r="G137" s="63" t="str">
        <f>A137</f>
        <v>TESTA</v>
      </c>
      <c r="H137" s="63" t="str">
        <f>A139</f>
        <v>COCCO</v>
      </c>
      <c r="I137" s="22">
        <v>2</v>
      </c>
      <c r="J137" s="22">
        <v>0</v>
      </c>
      <c r="K137" s="28"/>
      <c r="M137" s="33" t="s">
        <v>157</v>
      </c>
      <c r="N137" s="32" t="s">
        <v>281</v>
      </c>
    </row>
    <row r="138" spans="1:14" ht="11.25" customHeight="1" thickBot="1">
      <c r="A138" s="24" t="str">
        <f ca="1">Giocatori!B59</f>
        <v>PIZZOLATO</v>
      </c>
      <c r="B138" s="24">
        <f>SUM(IF(I138&gt;J138,3,IF(I138=J138,1,0)),IF(I140&gt;J140,3,IF(I140=J140,1,0)),IF(J141&gt;I141,3,IF(J141=I141,1,0)))</f>
        <v>3</v>
      </c>
      <c r="C138" s="24">
        <f>I138+I140+J141</f>
        <v>3</v>
      </c>
      <c r="D138" s="24">
        <f>I138+J139</f>
        <v>1</v>
      </c>
      <c r="E138" s="24">
        <f>C138-D138</f>
        <v>2</v>
      </c>
      <c r="F138" s="25"/>
      <c r="G138" s="63" t="str">
        <f>A138</f>
        <v>PIZZOLATO</v>
      </c>
      <c r="H138" s="63" t="str">
        <f>A140</f>
        <v>CHERICI</v>
      </c>
      <c r="I138" s="22">
        <v>1</v>
      </c>
      <c r="J138" s="22">
        <v>2</v>
      </c>
      <c r="K138" s="28"/>
      <c r="M138" s="33" t="s">
        <v>158</v>
      </c>
      <c r="N138" s="32" t="s">
        <v>246</v>
      </c>
    </row>
    <row r="139" spans="1:14" ht="11.25" customHeight="1" thickBot="1">
      <c r="A139" s="24" t="str">
        <f ca="1">Giocatori!B60</f>
        <v>COCCO</v>
      </c>
      <c r="B139" s="24">
        <f>SUM(IF(J137&gt;I137,3,IF(J137=I137,1,0)),IF(J140&gt;I140,3,IF(J140=I140,1,0)),IF(I142&gt;J142,3,IF(I142=J142,1,0)))</f>
        <v>1</v>
      </c>
      <c r="C139" s="24">
        <f>J137+J140+I142</f>
        <v>5</v>
      </c>
      <c r="D139" s="24">
        <f>I137+I139</f>
        <v>8</v>
      </c>
      <c r="E139" s="24">
        <f>C139-D139</f>
        <v>-3</v>
      </c>
      <c r="F139" s="25"/>
      <c r="G139" s="64" t="str">
        <f>A137</f>
        <v>TESTA</v>
      </c>
      <c r="H139" s="64" t="str">
        <f>A140</f>
        <v>CHERICI</v>
      </c>
      <c r="I139" s="22">
        <v>6</v>
      </c>
      <c r="J139" s="22">
        <v>0</v>
      </c>
      <c r="K139" s="3"/>
      <c r="M139" s="33" t="s">
        <v>159</v>
      </c>
      <c r="N139" s="32" t="s">
        <v>227</v>
      </c>
    </row>
    <row r="140" spans="1:14" ht="11.25" customHeight="1" thickBot="1">
      <c r="A140" s="24" t="str">
        <f ca="1">Giocatori!B61</f>
        <v>CHERICI</v>
      </c>
      <c r="B140" s="24">
        <f>SUM(IF(J138&gt;I138,3,IF(J138=I138,1,0)),IF(J139&gt;I139,3,IF(J139=I139,1,0)),IF(J142&gt;I142,3,IF(J142=I142,1,0)))</f>
        <v>4</v>
      </c>
      <c r="C140" s="24">
        <f>J138+J139+J142</f>
        <v>6</v>
      </c>
      <c r="D140" s="24">
        <f>I138+I140</f>
        <v>3</v>
      </c>
      <c r="E140" s="24">
        <f>C140-D140</f>
        <v>3</v>
      </c>
      <c r="F140" s="25"/>
      <c r="G140" s="64" t="str">
        <f>A138</f>
        <v>PIZZOLATO</v>
      </c>
      <c r="H140" s="64" t="str">
        <f>A139</f>
        <v>COCCO</v>
      </c>
      <c r="I140" s="22">
        <v>2</v>
      </c>
      <c r="J140" s="22">
        <v>1</v>
      </c>
      <c r="K140" s="3"/>
      <c r="M140" s="33" t="s">
        <v>160</v>
      </c>
      <c r="N140" s="32" t="s">
        <v>240</v>
      </c>
    </row>
    <row r="141" spans="1:14" ht="11.25" customHeight="1">
      <c r="A141" s="38"/>
      <c r="B141" s="38"/>
      <c r="C141" s="38"/>
      <c r="D141" s="38"/>
      <c r="E141" s="38"/>
      <c r="F141" s="39"/>
      <c r="G141" s="68" t="str">
        <f>A137</f>
        <v>TESTA</v>
      </c>
      <c r="H141" s="68" t="str">
        <f>A138</f>
        <v>PIZZOLATO</v>
      </c>
      <c r="I141" s="22">
        <v>5</v>
      </c>
      <c r="J141" s="22">
        <v>0</v>
      </c>
      <c r="K141" s="3"/>
      <c r="M141" s="40"/>
      <c r="N141" s="23"/>
    </row>
    <row r="142" spans="1:14" ht="11.25" customHeight="1">
      <c r="A142" s="38"/>
      <c r="B142" s="38"/>
      <c r="C142" s="38"/>
      <c r="D142" s="38"/>
      <c r="E142" s="38"/>
      <c r="F142" s="39"/>
      <c r="G142" s="68" t="str">
        <f>A139</f>
        <v>COCCO</v>
      </c>
      <c r="H142" s="68" t="str">
        <f>A140</f>
        <v>CHERICI</v>
      </c>
      <c r="I142" s="22">
        <v>4</v>
      </c>
      <c r="J142" s="22">
        <v>4</v>
      </c>
      <c r="K142" s="3"/>
      <c r="M142" s="40"/>
      <c r="N142" s="23"/>
    </row>
    <row r="143" spans="1:14" ht="9.9499999999999993" customHeight="1"/>
    <row r="144" spans="1:14" ht="15" customHeight="1">
      <c r="A144" s="87" t="s">
        <v>136</v>
      </c>
      <c r="B144" s="87"/>
      <c r="C144" s="87"/>
      <c r="D144" s="87"/>
      <c r="E144" s="87"/>
      <c r="F144" s="87"/>
      <c r="G144" s="87"/>
      <c r="H144" s="87"/>
      <c r="I144" s="87"/>
      <c r="J144" s="87"/>
      <c r="K144" s="88"/>
      <c r="N144" s="29"/>
    </row>
    <row r="145" spans="1:14" ht="12.95" customHeight="1" thickBot="1">
      <c r="A145" s="37" t="s">
        <v>1</v>
      </c>
      <c r="B145" s="37" t="s">
        <v>2</v>
      </c>
      <c r="C145" s="37" t="s">
        <v>3</v>
      </c>
      <c r="D145" s="37" t="s">
        <v>4</v>
      </c>
      <c r="E145" s="37" t="s">
        <v>5</v>
      </c>
      <c r="F145" s="7"/>
      <c r="G145" s="89" t="s">
        <v>6</v>
      </c>
      <c r="H145" s="90"/>
      <c r="I145" s="90"/>
      <c r="J145" s="90"/>
      <c r="K145" s="37" t="s">
        <v>10</v>
      </c>
    </row>
    <row r="146" spans="1:14" ht="11.25" customHeight="1" thickBot="1">
      <c r="A146" s="24" t="str">
        <f ca="1">Giocatori!B62</f>
        <v>FEDELE</v>
      </c>
      <c r="B146" s="24">
        <f>SUM(IF(I146&gt;J146,3,IF(I146=J146,1,0)),IF(I148&gt;J148,3,IF(I148=J148,1,0)),IF(I150&gt;J150,3,IF(I150=J150,1,0)))</f>
        <v>9</v>
      </c>
      <c r="C146" s="24">
        <f>I146+I148+I150</f>
        <v>13</v>
      </c>
      <c r="D146" s="24">
        <f>J146+J147</f>
        <v>0</v>
      </c>
      <c r="E146" s="24">
        <f>C146-D146</f>
        <v>13</v>
      </c>
      <c r="F146" s="25"/>
      <c r="G146" s="63" t="str">
        <f>A146</f>
        <v>FEDELE</v>
      </c>
      <c r="H146" s="63" t="str">
        <f>A148</f>
        <v>MATTIANGELF F.</v>
      </c>
      <c r="I146" s="22">
        <v>2</v>
      </c>
      <c r="J146" s="22">
        <v>0</v>
      </c>
      <c r="K146" s="28"/>
      <c r="M146" s="33" t="s">
        <v>161</v>
      </c>
      <c r="N146" s="32" t="s">
        <v>210</v>
      </c>
    </row>
    <row r="147" spans="1:14" ht="11.25" customHeight="1" thickBot="1">
      <c r="A147" s="24" t="str">
        <f ca="1">Giocatori!B63</f>
        <v>FELETTI</v>
      </c>
      <c r="B147" s="24">
        <f>SUM(IF(I147&gt;J147,3,IF(I147=J147,1,0)),IF(I149&gt;J149,3,IF(I149=J149,1,0)),IF(J150&gt;I150,3,IF(J150=I150,1,0)))</f>
        <v>3</v>
      </c>
      <c r="C147" s="24">
        <f>I147+I149+J150</f>
        <v>3</v>
      </c>
      <c r="D147" s="24">
        <f>I147+J148</f>
        <v>3</v>
      </c>
      <c r="E147" s="24">
        <f>C147-D147</f>
        <v>0</v>
      </c>
      <c r="F147" s="25"/>
      <c r="G147" s="63" t="str">
        <f>A147</f>
        <v>FELETTI</v>
      </c>
      <c r="H147" s="63" t="str">
        <f>A149</f>
        <v>FORTINI</v>
      </c>
      <c r="I147" s="22">
        <v>1</v>
      </c>
      <c r="J147" s="22">
        <v>0</v>
      </c>
      <c r="K147" s="28"/>
      <c r="M147" s="33" t="s">
        <v>162</v>
      </c>
      <c r="N147" s="32" t="s">
        <v>229</v>
      </c>
    </row>
    <row r="148" spans="1:14" ht="11.25" customHeight="1" thickBot="1">
      <c r="A148" s="24" t="str">
        <f ca="1">Giocatori!B64</f>
        <v>MATTIANGELF F.</v>
      </c>
      <c r="B148" s="24">
        <f>SUM(IF(J146&gt;I146,3,IF(J146=I146,1,0)),IF(J149&gt;I149,3,IF(J149=I149,1,0)),IF(I151&gt;J151,3,IF(I151=J151,1,0)))</f>
        <v>6</v>
      </c>
      <c r="C148" s="24">
        <f>J146+J149+I151</f>
        <v>11</v>
      </c>
      <c r="D148" s="24">
        <f>I146+I148</f>
        <v>9</v>
      </c>
      <c r="E148" s="24">
        <f>C148-D148</f>
        <v>2</v>
      </c>
      <c r="F148" s="25"/>
      <c r="G148" s="64" t="str">
        <f>A146</f>
        <v>FEDELE</v>
      </c>
      <c r="H148" s="64" t="str">
        <f>A149</f>
        <v>FORTINI</v>
      </c>
      <c r="I148" s="22">
        <v>7</v>
      </c>
      <c r="J148" s="22">
        <v>2</v>
      </c>
      <c r="K148" s="3"/>
      <c r="M148" s="33" t="s">
        <v>163</v>
      </c>
      <c r="N148" s="32" t="s">
        <v>213</v>
      </c>
    </row>
    <row r="149" spans="1:14" ht="11.25" customHeight="1" thickBot="1">
      <c r="A149" s="24" t="str">
        <f ca="1">Giocatori!B65</f>
        <v>FORTINI</v>
      </c>
      <c r="B149" s="24">
        <f>SUM(IF(J147&gt;I147,3,IF(J147=I147,1,0)),IF(J148&gt;I148,3,IF(J148=I148,1,0)),IF(J151&gt;I151,3,IF(J151=I151,1,0)))</f>
        <v>0</v>
      </c>
      <c r="C149" s="24">
        <f>J147+J148+J151</f>
        <v>5</v>
      </c>
      <c r="D149" s="24">
        <f>I147+I149</f>
        <v>2</v>
      </c>
      <c r="E149" s="24">
        <f>C149-D149</f>
        <v>3</v>
      </c>
      <c r="F149" s="25"/>
      <c r="G149" s="64" t="str">
        <f>A147</f>
        <v>FELETTI</v>
      </c>
      <c r="H149" s="64" t="str">
        <f>A148</f>
        <v>MATTIANGELF F.</v>
      </c>
      <c r="I149" s="22">
        <v>1</v>
      </c>
      <c r="J149" s="22">
        <v>4</v>
      </c>
      <c r="K149" s="3"/>
      <c r="M149" s="33" t="s">
        <v>164</v>
      </c>
      <c r="N149" s="32" t="s">
        <v>247</v>
      </c>
    </row>
    <row r="150" spans="1:14" ht="11.25" customHeight="1">
      <c r="A150" s="38"/>
      <c r="B150" s="38"/>
      <c r="C150" s="38"/>
      <c r="D150" s="38"/>
      <c r="E150" s="38"/>
      <c r="F150" s="39"/>
      <c r="G150" s="68" t="str">
        <f>A146</f>
        <v>FEDELE</v>
      </c>
      <c r="H150" s="68" t="str">
        <f>A147</f>
        <v>FELETTI</v>
      </c>
      <c r="I150" s="22">
        <v>4</v>
      </c>
      <c r="J150" s="22">
        <v>1</v>
      </c>
      <c r="K150" s="3"/>
      <c r="M150" s="40"/>
      <c r="N150" s="23"/>
    </row>
    <row r="151" spans="1:14" ht="11.25" customHeight="1">
      <c r="A151" s="38"/>
      <c r="B151" s="38"/>
      <c r="C151" s="38"/>
      <c r="D151" s="38"/>
      <c r="E151" s="38"/>
      <c r="F151" s="39"/>
      <c r="G151" s="68" t="str">
        <f>A148</f>
        <v>MATTIANGELF F.</v>
      </c>
      <c r="H151" s="68" t="str">
        <f>A149</f>
        <v>FORTINI</v>
      </c>
      <c r="I151" s="22">
        <v>7</v>
      </c>
      <c r="J151" s="22">
        <v>3</v>
      </c>
      <c r="K151" s="3"/>
      <c r="M151" s="40"/>
      <c r="N151" s="23"/>
    </row>
    <row r="153" spans="1:14" ht="15" customHeight="1">
      <c r="A153" s="91" t="s">
        <v>137</v>
      </c>
      <c r="B153" s="91"/>
      <c r="C153" s="91"/>
      <c r="D153" s="91"/>
      <c r="E153" s="91"/>
      <c r="F153" s="91"/>
      <c r="G153" s="91"/>
      <c r="H153" s="91"/>
      <c r="I153" s="91"/>
      <c r="J153" s="91"/>
      <c r="K153" s="92"/>
      <c r="N153" s="29"/>
    </row>
    <row r="154" spans="1:14" ht="12.95" customHeight="1" thickBot="1">
      <c r="A154" s="37" t="s">
        <v>1</v>
      </c>
      <c r="B154" s="37" t="s">
        <v>2</v>
      </c>
      <c r="C154" s="37" t="s">
        <v>3</v>
      </c>
      <c r="D154" s="37" t="s">
        <v>4</v>
      </c>
      <c r="E154" s="37" t="s">
        <v>5</v>
      </c>
      <c r="F154" s="7"/>
      <c r="G154" s="89" t="s">
        <v>6</v>
      </c>
      <c r="H154" s="90"/>
      <c r="I154" s="90"/>
      <c r="J154" s="90"/>
      <c r="K154" s="37" t="s">
        <v>10</v>
      </c>
    </row>
    <row r="155" spans="1:14" ht="11.25" customHeight="1" thickBot="1">
      <c r="A155" s="24" t="str">
        <f ca="1">Giocatori!B66</f>
        <v>TORANO</v>
      </c>
      <c r="B155" s="24">
        <f>SUM(IF(I155&gt;J155,3,IF(I155=J155,1,0)),IF(I157&gt;J157,3,IF(I157=J157,1,0)),IF(I159&gt;J159,3,IF(I159=J159,1,0)))</f>
        <v>7</v>
      </c>
      <c r="C155" s="24">
        <f>I155+I157+I159</f>
        <v>11</v>
      </c>
      <c r="D155" s="24">
        <f>J155+J156</f>
        <v>0</v>
      </c>
      <c r="E155" s="24">
        <f>C155-D155</f>
        <v>11</v>
      </c>
      <c r="F155" s="25"/>
      <c r="G155" s="63" t="str">
        <f>A155</f>
        <v>TORANO</v>
      </c>
      <c r="H155" s="63" t="str">
        <f>A157</f>
        <v>SALVADORI</v>
      </c>
      <c r="I155" s="22">
        <v>4</v>
      </c>
      <c r="J155" s="22">
        <v>0</v>
      </c>
      <c r="K155" s="28"/>
      <c r="M155" s="33" t="s">
        <v>165</v>
      </c>
      <c r="N155" s="32" t="s">
        <v>221</v>
      </c>
    </row>
    <row r="156" spans="1:14" ht="11.25" customHeight="1" thickBot="1">
      <c r="A156" s="24" t="str">
        <f ca="1">Giocatori!B67</f>
        <v>BELLOTTO</v>
      </c>
      <c r="B156" s="24">
        <f>SUM(IF(I156&gt;J156,3,IF(I156=J156,1,0)),IF(I158&gt;J158,3,IF(I158=J158,1,0)),IF(J159&gt;I159,3,IF(J159=I159,1,0)))</f>
        <v>7</v>
      </c>
      <c r="C156" s="24">
        <f>I156+I158+J159</f>
        <v>12</v>
      </c>
      <c r="D156" s="24">
        <f>I156+J157</f>
        <v>5</v>
      </c>
      <c r="E156" s="24">
        <f>C156-D156</f>
        <v>7</v>
      </c>
      <c r="F156" s="25"/>
      <c r="G156" s="63" t="str">
        <f>A156</f>
        <v>BELLOTTO</v>
      </c>
      <c r="H156" s="63" t="str">
        <f>A158</f>
        <v>SIGNORI</v>
      </c>
      <c r="I156" s="22">
        <v>5</v>
      </c>
      <c r="J156" s="22">
        <v>0</v>
      </c>
      <c r="K156" s="28"/>
      <c r="M156" s="33" t="s">
        <v>166</v>
      </c>
      <c r="N156" s="32" t="s">
        <v>282</v>
      </c>
    </row>
    <row r="157" spans="1:14" ht="11.25" customHeight="1" thickBot="1">
      <c r="A157" s="24" t="str">
        <f ca="1">Giocatori!B68</f>
        <v>SALVADORI</v>
      </c>
      <c r="B157" s="24">
        <f>SUM(IF(J155&gt;I155,3,IF(J155=I155,1,0)),IF(J158&gt;I158,3,IF(J158=I158,1,0)),IF(I160&gt;J160,3,IF(I160=J160,1,0)))</f>
        <v>3</v>
      </c>
      <c r="C157" s="24">
        <f>J155+J158+I160</f>
        <v>5</v>
      </c>
      <c r="D157" s="24">
        <f>I155+I157</f>
        <v>9</v>
      </c>
      <c r="E157" s="24">
        <f>C157-D157</f>
        <v>-4</v>
      </c>
      <c r="F157" s="25"/>
      <c r="G157" s="64" t="str">
        <f>A155</f>
        <v>TORANO</v>
      </c>
      <c r="H157" s="64" t="str">
        <f>A158</f>
        <v>SIGNORI</v>
      </c>
      <c r="I157" s="22">
        <v>5</v>
      </c>
      <c r="J157" s="22">
        <v>0</v>
      </c>
      <c r="K157" s="3"/>
      <c r="M157" s="33" t="s">
        <v>167</v>
      </c>
      <c r="N157" s="32" t="s">
        <v>233</v>
      </c>
    </row>
    <row r="158" spans="1:14" ht="11.25" customHeight="1" thickBot="1">
      <c r="A158" s="24" t="str">
        <f ca="1">Giocatori!B69</f>
        <v>SIGNORI</v>
      </c>
      <c r="B158" s="24">
        <f>SUM(IF(J156&gt;I156,3,IF(J156=I156,1,0)),IF(J157&gt;I157,3,IF(J157=I157,1,0)),IF(J160&gt;I160,3,IF(J160=I160,1,0)))</f>
        <v>0</v>
      </c>
      <c r="C158" s="24">
        <f>J156+J157+J160</f>
        <v>0</v>
      </c>
      <c r="D158" s="24">
        <f>I156+I158</f>
        <v>10</v>
      </c>
      <c r="E158" s="24">
        <f>C158-D158</f>
        <v>-10</v>
      </c>
      <c r="F158" s="25"/>
      <c r="G158" s="64" t="str">
        <f>A156</f>
        <v>BELLOTTO</v>
      </c>
      <c r="H158" s="64" t="str">
        <f>A157</f>
        <v>SALVADORI</v>
      </c>
      <c r="I158" s="22">
        <v>5</v>
      </c>
      <c r="J158" s="22">
        <v>0</v>
      </c>
      <c r="K158" s="3"/>
      <c r="M158" s="33" t="s">
        <v>168</v>
      </c>
      <c r="N158" s="32" t="s">
        <v>339</v>
      </c>
    </row>
    <row r="159" spans="1:14" ht="11.25" customHeight="1">
      <c r="A159" s="38"/>
      <c r="B159" s="38"/>
      <c r="C159" s="38"/>
      <c r="D159" s="38"/>
      <c r="E159" s="38"/>
      <c r="F159" s="39"/>
      <c r="G159" s="68" t="str">
        <f>A155</f>
        <v>TORANO</v>
      </c>
      <c r="H159" s="68" t="str">
        <f>A156</f>
        <v>BELLOTTO</v>
      </c>
      <c r="I159" s="22">
        <v>2</v>
      </c>
      <c r="J159" s="22">
        <v>2</v>
      </c>
      <c r="K159" s="3"/>
      <c r="M159" s="40"/>
      <c r="N159" s="23"/>
    </row>
    <row r="160" spans="1:14" ht="11.25" customHeight="1">
      <c r="A160" s="38"/>
      <c r="B160" s="38"/>
      <c r="C160" s="38"/>
      <c r="D160" s="38"/>
      <c r="E160" s="38"/>
      <c r="F160" s="39"/>
      <c r="G160" s="68" t="str">
        <f>A157</f>
        <v>SALVADORI</v>
      </c>
      <c r="H160" s="68" t="str">
        <f>A158</f>
        <v>SIGNORI</v>
      </c>
      <c r="I160" s="22">
        <v>5</v>
      </c>
      <c r="J160" s="22">
        <v>0</v>
      </c>
      <c r="K160" s="3"/>
      <c r="M160" s="40"/>
      <c r="N160" s="23"/>
    </row>
    <row r="161" spans="1:14" ht="9.9499999999999993" customHeight="1"/>
    <row r="162" spans="1:14" ht="15" customHeight="1">
      <c r="A162" s="87" t="s">
        <v>138</v>
      </c>
      <c r="B162" s="87"/>
      <c r="C162" s="87"/>
      <c r="D162" s="87"/>
      <c r="E162" s="87"/>
      <c r="F162" s="87"/>
      <c r="G162" s="87"/>
      <c r="H162" s="87"/>
      <c r="I162" s="87"/>
      <c r="J162" s="87"/>
      <c r="K162" s="88"/>
      <c r="N162" s="29"/>
    </row>
    <row r="163" spans="1:14" ht="12.95" customHeight="1" thickBot="1">
      <c r="A163" s="37" t="s">
        <v>1</v>
      </c>
      <c r="B163" s="37" t="s">
        <v>2</v>
      </c>
      <c r="C163" s="37" t="s">
        <v>3</v>
      </c>
      <c r="D163" s="37" t="s">
        <v>4</v>
      </c>
      <c r="E163" s="37" t="s">
        <v>5</v>
      </c>
      <c r="F163" s="7"/>
      <c r="G163" s="89" t="s">
        <v>6</v>
      </c>
      <c r="H163" s="90"/>
      <c r="I163" s="90"/>
      <c r="J163" s="90"/>
      <c r="K163" s="37" t="s">
        <v>10</v>
      </c>
    </row>
    <row r="164" spans="1:14" ht="11.25" customHeight="1" thickBot="1">
      <c r="A164" s="24" t="str">
        <f ca="1">Giocatori!B70</f>
        <v>DI VITO L.</v>
      </c>
      <c r="B164" s="24">
        <f>SUM(IF(I164&gt;J164,3,IF(I164=J164,1,0)),IF(I166&gt;J166,3,IF(I166=J166,1,0)),IF(I168&gt;J168,3,IF(I168=J168,1,0)))</f>
        <v>9</v>
      </c>
      <c r="C164" s="24">
        <f>I164+I166+I168</f>
        <v>14</v>
      </c>
      <c r="D164" s="24">
        <f>J164+J165</f>
        <v>2</v>
      </c>
      <c r="E164" s="24">
        <f>C164-D164</f>
        <v>12</v>
      </c>
      <c r="F164" s="25"/>
      <c r="G164" s="63" t="str">
        <f>A164</f>
        <v>DI VITO L.</v>
      </c>
      <c r="H164" s="63" t="str">
        <f>A166</f>
        <v>VERGONI</v>
      </c>
      <c r="I164" s="22">
        <v>4</v>
      </c>
      <c r="J164" s="22">
        <v>1</v>
      </c>
      <c r="K164" s="28"/>
      <c r="M164" s="33" t="s">
        <v>169</v>
      </c>
      <c r="N164" s="32" t="s">
        <v>352</v>
      </c>
    </row>
    <row r="165" spans="1:14" ht="11.25" customHeight="1" thickBot="1">
      <c r="A165" s="24" t="str">
        <f ca="1">Giocatori!B71</f>
        <v>VAGNONI</v>
      </c>
      <c r="B165" s="24">
        <f>SUM(IF(I165&gt;J165,3,IF(I165=J165,1,0)),IF(I167&gt;J167,3,IF(I167=J167,1,0)),IF(J168&gt;I168,3,IF(J168=I168,1,0)))</f>
        <v>4</v>
      </c>
      <c r="C165" s="24">
        <f>I165+I167+J168</f>
        <v>4</v>
      </c>
      <c r="D165" s="24">
        <f>I165+J166</f>
        <v>3</v>
      </c>
      <c r="E165" s="24">
        <f>C165-D165</f>
        <v>1</v>
      </c>
      <c r="F165" s="25"/>
      <c r="G165" s="63" t="str">
        <f>A165</f>
        <v>VAGNONI</v>
      </c>
      <c r="H165" s="63" t="str">
        <f>A167</f>
        <v>MALVASO</v>
      </c>
      <c r="I165" s="22">
        <v>1</v>
      </c>
      <c r="J165" s="22">
        <v>1</v>
      </c>
      <c r="K165" s="28"/>
      <c r="M165" s="33" t="s">
        <v>170</v>
      </c>
      <c r="N165" s="32" t="s">
        <v>219</v>
      </c>
    </row>
    <row r="166" spans="1:14" ht="11.25" customHeight="1" thickBot="1">
      <c r="A166" s="24" t="str">
        <f ca="1">Giocatori!B72</f>
        <v>VERGONI</v>
      </c>
      <c r="B166" s="24">
        <f>SUM(IF(J164&gt;I164,3,IF(J164=I164,1,0)),IF(J167&gt;I167,3,IF(J167=I167,1,0)),IF(I169&gt;J169,3,IF(I169=J169,1,0)))</f>
        <v>1</v>
      </c>
      <c r="C166" s="24">
        <f>J164+J167+I169</f>
        <v>3</v>
      </c>
      <c r="D166" s="24">
        <f>I164+I166</f>
        <v>10</v>
      </c>
      <c r="E166" s="24">
        <f>C166-D166</f>
        <v>-7</v>
      </c>
      <c r="F166" s="25"/>
      <c r="G166" s="64" t="str">
        <f>A164</f>
        <v>DI VITO L.</v>
      </c>
      <c r="H166" s="64" t="str">
        <f>A167</f>
        <v>MALVASO</v>
      </c>
      <c r="I166" s="22">
        <v>6</v>
      </c>
      <c r="J166" s="22">
        <v>2</v>
      </c>
      <c r="K166" s="3"/>
      <c r="M166" s="33" t="s">
        <v>171</v>
      </c>
      <c r="N166" s="32" t="s">
        <v>249</v>
      </c>
    </row>
    <row r="167" spans="1:14" ht="11.25" customHeight="1" thickBot="1">
      <c r="A167" s="24" t="str">
        <f ca="1">Giocatori!B73</f>
        <v>MALVASO</v>
      </c>
      <c r="B167" s="24">
        <f>SUM(IF(J165&gt;I165,3,IF(J165=I165,1,0)),IF(J166&gt;I166,3,IF(J166=I166,1,0)),IF(J169&gt;I169,3,IF(J169=I169,1,0)))</f>
        <v>2</v>
      </c>
      <c r="C167" s="24">
        <f>J165+J166+J169</f>
        <v>4</v>
      </c>
      <c r="D167" s="24">
        <f>I165+I167</f>
        <v>4</v>
      </c>
      <c r="E167" s="24">
        <f>C167-D167</f>
        <v>0</v>
      </c>
      <c r="F167" s="25"/>
      <c r="G167" s="64" t="str">
        <f>A165</f>
        <v>VAGNONI</v>
      </c>
      <c r="H167" s="64" t="str">
        <f>A166</f>
        <v>VERGONI</v>
      </c>
      <c r="I167" s="22">
        <v>3</v>
      </c>
      <c r="J167" s="22">
        <v>1</v>
      </c>
      <c r="K167" s="3"/>
      <c r="M167" s="33" t="s">
        <v>172</v>
      </c>
      <c r="N167" s="32" t="s">
        <v>231</v>
      </c>
    </row>
    <row r="168" spans="1:14" ht="11.25" customHeight="1">
      <c r="A168" s="38"/>
      <c r="B168" s="38"/>
      <c r="C168" s="38"/>
      <c r="D168" s="38"/>
      <c r="E168" s="38"/>
      <c r="F168" s="39"/>
      <c r="G168" s="68" t="str">
        <f>A164</f>
        <v>DI VITO L.</v>
      </c>
      <c r="H168" s="68" t="str">
        <f>A165</f>
        <v>VAGNONI</v>
      </c>
      <c r="I168" s="22">
        <v>4</v>
      </c>
      <c r="J168" s="22">
        <v>0</v>
      </c>
      <c r="K168" s="3"/>
      <c r="M168" s="40"/>
      <c r="N168" s="23"/>
    </row>
    <row r="169" spans="1:14" ht="11.25" customHeight="1">
      <c r="A169" s="38"/>
      <c r="B169" s="38"/>
      <c r="C169" s="38"/>
      <c r="D169" s="38"/>
      <c r="E169" s="38"/>
      <c r="F169" s="39"/>
      <c r="G169" s="68" t="str">
        <f>A166</f>
        <v>VERGONI</v>
      </c>
      <c r="H169" s="68" t="str">
        <f>A167</f>
        <v>MALVASO</v>
      </c>
      <c r="I169" s="22">
        <v>1</v>
      </c>
      <c r="J169" s="22">
        <v>1</v>
      </c>
      <c r="K169" s="3"/>
      <c r="M169" s="40"/>
      <c r="N169" s="23"/>
    </row>
    <row r="171" spans="1:14" ht="15" customHeight="1">
      <c r="A171" s="91" t="s">
        <v>139</v>
      </c>
      <c r="B171" s="91"/>
      <c r="C171" s="91"/>
      <c r="D171" s="91"/>
      <c r="E171" s="91"/>
      <c r="F171" s="91"/>
      <c r="G171" s="91"/>
      <c r="H171" s="91"/>
      <c r="I171" s="91"/>
      <c r="J171" s="91"/>
      <c r="K171" s="92"/>
      <c r="N171" s="29"/>
    </row>
    <row r="172" spans="1:14" ht="12.95" customHeight="1" thickBot="1">
      <c r="A172" s="37" t="s">
        <v>1</v>
      </c>
      <c r="B172" s="37" t="s">
        <v>2</v>
      </c>
      <c r="C172" s="37" t="s">
        <v>3</v>
      </c>
      <c r="D172" s="37" t="s">
        <v>4</v>
      </c>
      <c r="E172" s="37" t="s">
        <v>5</v>
      </c>
      <c r="F172" s="7"/>
      <c r="G172" s="89" t="s">
        <v>6</v>
      </c>
      <c r="H172" s="90"/>
      <c r="I172" s="90"/>
      <c r="J172" s="90"/>
      <c r="K172" s="37" t="s">
        <v>10</v>
      </c>
    </row>
    <row r="173" spans="1:14" ht="11.25" customHeight="1" thickBot="1">
      <c r="A173" s="24" t="str">
        <f ca="1">Giocatori!B74</f>
        <v>MONTICELLI G.</v>
      </c>
      <c r="B173" s="24">
        <f>SUM(IF(I173&gt;J173,3,IF(I173=J173,1,0)),IF(I175&gt;J175,3,IF(I175=J175,1,0)),IF(I177&gt;J177,3,IF(I177=J177,1,0)))</f>
        <v>4</v>
      </c>
      <c r="C173" s="24">
        <f>I173+I175+I177</f>
        <v>13</v>
      </c>
      <c r="D173" s="24">
        <f>J173+J174</f>
        <v>2</v>
      </c>
      <c r="E173" s="24">
        <f>C173-D173</f>
        <v>11</v>
      </c>
      <c r="F173" s="25"/>
      <c r="G173" s="63" t="str">
        <f>A173</f>
        <v>MONTICELLI G.</v>
      </c>
      <c r="H173" s="63" t="str">
        <f>A175</f>
        <v>LEPORE</v>
      </c>
      <c r="I173" s="22">
        <v>1</v>
      </c>
      <c r="J173" s="22">
        <v>2</v>
      </c>
      <c r="K173" s="28"/>
      <c r="M173" s="33" t="s">
        <v>173</v>
      </c>
      <c r="N173" s="32" t="s">
        <v>226</v>
      </c>
    </row>
    <row r="174" spans="1:14" ht="11.25" customHeight="1" thickBot="1">
      <c r="A174" s="24" t="str">
        <f ca="1">Giocatori!B75</f>
        <v>BELLONI</v>
      </c>
      <c r="B174" s="24">
        <f>SUM(IF(I174&gt;J174,3,IF(I174=J174,1,0)),IF(I176&gt;J176,3,IF(I176=J176,1,0)),IF(J177&gt;I177,3,IF(J177=I177,1,0)))</f>
        <v>7</v>
      </c>
      <c r="C174" s="24">
        <f>I174+I176+J177</f>
        <v>16</v>
      </c>
      <c r="D174" s="24">
        <f>I174+J175</f>
        <v>11</v>
      </c>
      <c r="E174" s="24">
        <f>C174-D174</f>
        <v>5</v>
      </c>
      <c r="F174" s="25"/>
      <c r="G174" s="63" t="str">
        <f>A174</f>
        <v>BELLONI</v>
      </c>
      <c r="H174" s="63" t="str">
        <f>A176</f>
        <v>MEONI</v>
      </c>
      <c r="I174" s="22">
        <v>10</v>
      </c>
      <c r="J174" s="22">
        <v>0</v>
      </c>
      <c r="K174" s="28"/>
      <c r="M174" s="33" t="s">
        <v>174</v>
      </c>
      <c r="N174" s="32" t="s">
        <v>334</v>
      </c>
    </row>
    <row r="175" spans="1:14" ht="11.25" customHeight="1" thickBot="1">
      <c r="A175" s="24" t="str">
        <f ca="1">Giocatori!B76</f>
        <v>LEPORE</v>
      </c>
      <c r="B175" s="24">
        <f>SUM(IF(J173&gt;I173,3,IF(J173=I173,1,0)),IF(J176&gt;I176,3,IF(J176=I176,1,0)),IF(I178&gt;J178,3,IF(I178=J178,1,0)))</f>
        <v>6</v>
      </c>
      <c r="C175" s="24">
        <f>J173+J176+I178</f>
        <v>11</v>
      </c>
      <c r="D175" s="24">
        <f>I173+I175</f>
        <v>11</v>
      </c>
      <c r="E175" s="24">
        <f>C175-D175</f>
        <v>0</v>
      </c>
      <c r="F175" s="25"/>
      <c r="G175" s="64" t="str">
        <f>A173</f>
        <v>MONTICELLI G.</v>
      </c>
      <c r="H175" s="64" t="str">
        <f>A176</f>
        <v>MEONI</v>
      </c>
      <c r="I175" s="22">
        <v>10</v>
      </c>
      <c r="J175" s="22">
        <v>1</v>
      </c>
      <c r="K175" s="3"/>
      <c r="M175" s="33" t="s">
        <v>175</v>
      </c>
      <c r="N175" s="32" t="s">
        <v>353</v>
      </c>
    </row>
    <row r="176" spans="1:14" ht="11.25" customHeight="1" thickBot="1">
      <c r="A176" s="24" t="str">
        <f ca="1">Giocatori!B77</f>
        <v>MEONI</v>
      </c>
      <c r="B176" s="24">
        <f>SUM(IF(J174&gt;I174,3,IF(J174=I174,1,0)),IF(J175&gt;I175,3,IF(J175=I175,1,0)),IF(J178&gt;I178,3,IF(J178=I178,1,0)))</f>
        <v>0</v>
      </c>
      <c r="C176" s="24">
        <f>J174+J175+J178</f>
        <v>1</v>
      </c>
      <c r="D176" s="24">
        <f>I174+I176</f>
        <v>14</v>
      </c>
      <c r="E176" s="24">
        <f>C176-D176</f>
        <v>-13</v>
      </c>
      <c r="F176" s="25"/>
      <c r="G176" s="64" t="str">
        <f>A174</f>
        <v>BELLONI</v>
      </c>
      <c r="H176" s="64" t="str">
        <f>A175</f>
        <v>LEPORE</v>
      </c>
      <c r="I176" s="22">
        <v>4</v>
      </c>
      <c r="J176" s="22">
        <v>2</v>
      </c>
      <c r="K176" s="3"/>
      <c r="M176" s="33" t="s">
        <v>176</v>
      </c>
      <c r="N176" s="32" t="s">
        <v>253</v>
      </c>
    </row>
    <row r="177" spans="1:14" ht="11.25" customHeight="1">
      <c r="A177" s="38"/>
      <c r="B177" s="38"/>
      <c r="C177" s="38"/>
      <c r="D177" s="38"/>
      <c r="E177" s="38"/>
      <c r="F177" s="39"/>
      <c r="G177" s="68" t="str">
        <f>A173</f>
        <v>MONTICELLI G.</v>
      </c>
      <c r="H177" s="68" t="str">
        <f>A174</f>
        <v>BELLONI</v>
      </c>
      <c r="I177" s="22">
        <v>2</v>
      </c>
      <c r="J177" s="22">
        <v>2</v>
      </c>
      <c r="K177" s="3"/>
      <c r="M177" s="40"/>
      <c r="N177" s="23"/>
    </row>
    <row r="178" spans="1:14" ht="11.25" customHeight="1">
      <c r="A178" s="38"/>
      <c r="B178" s="38"/>
      <c r="C178" s="38"/>
      <c r="D178" s="38"/>
      <c r="E178" s="38"/>
      <c r="F178" s="39"/>
      <c r="G178" s="68" t="str">
        <f>A175</f>
        <v>LEPORE</v>
      </c>
      <c r="H178" s="68" t="str">
        <f>A176</f>
        <v>MEONI</v>
      </c>
      <c r="I178" s="22">
        <v>7</v>
      </c>
      <c r="J178" s="22">
        <v>0</v>
      </c>
      <c r="K178" s="3"/>
      <c r="M178" s="40"/>
      <c r="N178" s="23"/>
    </row>
    <row r="179" spans="1:14" ht="9.9499999999999993" customHeight="1"/>
    <row r="180" spans="1:14" ht="15" customHeight="1">
      <c r="A180" s="87" t="s">
        <v>140</v>
      </c>
      <c r="B180" s="87"/>
      <c r="C180" s="87"/>
      <c r="D180" s="87"/>
      <c r="E180" s="87"/>
      <c r="F180" s="87"/>
      <c r="G180" s="87"/>
      <c r="H180" s="87"/>
      <c r="I180" s="87"/>
      <c r="J180" s="87"/>
      <c r="K180" s="88"/>
      <c r="N180" s="29"/>
    </row>
    <row r="181" spans="1:14" ht="12.95" customHeight="1" thickBot="1">
      <c r="A181" s="37" t="s">
        <v>1</v>
      </c>
      <c r="B181" s="37" t="s">
        <v>2</v>
      </c>
      <c r="C181" s="37" t="s">
        <v>3</v>
      </c>
      <c r="D181" s="37" t="s">
        <v>4</v>
      </c>
      <c r="E181" s="37" t="s">
        <v>5</v>
      </c>
      <c r="F181" s="7"/>
      <c r="G181" s="89" t="s">
        <v>6</v>
      </c>
      <c r="H181" s="90"/>
      <c r="I181" s="90"/>
      <c r="J181" s="90"/>
      <c r="K181" s="37" t="s">
        <v>10</v>
      </c>
    </row>
    <row r="182" spans="1:14" ht="11.25" customHeight="1" thickBot="1">
      <c r="A182" s="24" t="str">
        <f ca="1">Giocatori!B78</f>
        <v>FLAMINI</v>
      </c>
      <c r="B182" s="24">
        <f>SUM(IF(I182&gt;J182,3,IF(I182=J182,1,0)),IF(I184&gt;J184,3,IF(I184=J184,1,0)),IF(I186&gt;J186,3,IF(I186=J186,1,0)))</f>
        <v>7</v>
      </c>
      <c r="C182" s="24">
        <f>I182+I184+I186</f>
        <v>8</v>
      </c>
      <c r="D182" s="24">
        <f>J182+J183</f>
        <v>2</v>
      </c>
      <c r="E182" s="24">
        <f>C182-D182</f>
        <v>6</v>
      </c>
      <c r="F182" s="25"/>
      <c r="G182" s="63" t="str">
        <f>A182</f>
        <v>FLAMINI</v>
      </c>
      <c r="H182" s="63" t="str">
        <f>A184</f>
        <v>BUONO</v>
      </c>
      <c r="I182" s="22">
        <v>6</v>
      </c>
      <c r="J182" s="22">
        <v>1</v>
      </c>
      <c r="K182" s="28"/>
      <c r="M182" s="33" t="s">
        <v>177</v>
      </c>
      <c r="N182" s="32" t="s">
        <v>212</v>
      </c>
    </row>
    <row r="183" spans="1:14" ht="11.25" customHeight="1" thickBot="1">
      <c r="A183" s="24" t="str">
        <f ca="1">Giocatori!B79</f>
        <v>STELLATO</v>
      </c>
      <c r="B183" s="24">
        <f>SUM(IF(I183&gt;J183,3,IF(I183=J183,1,0)),IF(I185&gt;J185,3,IF(I185=J185,1,0)),IF(J186&gt;I186,3,IF(J186=I186,1,0)))</f>
        <v>6</v>
      </c>
      <c r="C183" s="24">
        <f>I183+I185+J186</f>
        <v>8</v>
      </c>
      <c r="D183" s="24">
        <f>I183+J184</f>
        <v>3</v>
      </c>
      <c r="E183" s="24">
        <f>C183-D183</f>
        <v>5</v>
      </c>
      <c r="F183" s="25"/>
      <c r="G183" s="63" t="str">
        <f>A183</f>
        <v>STELLATO</v>
      </c>
      <c r="H183" s="63" t="str">
        <f>A185</f>
        <v>LAURETTI</v>
      </c>
      <c r="I183" s="22">
        <v>2</v>
      </c>
      <c r="J183" s="22">
        <v>1</v>
      </c>
      <c r="K183" s="28"/>
      <c r="M183" s="33" t="s">
        <v>178</v>
      </c>
      <c r="N183" s="32" t="s">
        <v>216</v>
      </c>
    </row>
    <row r="184" spans="1:14" ht="11.25" customHeight="1" thickBot="1">
      <c r="A184" s="24" t="str">
        <f ca="1">Giocatori!B80</f>
        <v>BUONO</v>
      </c>
      <c r="B184" s="24">
        <f>SUM(IF(J182&gt;I182,3,IF(J182=I182,1,0)),IF(J185&gt;I185,3,IF(J185=I185,1,0)),IF(I187&gt;J187,3,IF(I187=J187,1,0)))</f>
        <v>0</v>
      </c>
      <c r="C184" s="24">
        <f>J182+J185+I187</f>
        <v>1</v>
      </c>
      <c r="D184" s="24">
        <f>I182+I184</f>
        <v>7</v>
      </c>
      <c r="E184" s="24">
        <f>C184-D184</f>
        <v>-6</v>
      </c>
      <c r="F184" s="25"/>
      <c r="G184" s="66" t="str">
        <f>A182</f>
        <v>FLAMINI</v>
      </c>
      <c r="H184" s="66" t="str">
        <f>A185</f>
        <v>LAURETTI</v>
      </c>
      <c r="I184" s="22">
        <v>1</v>
      </c>
      <c r="J184" s="22">
        <v>1</v>
      </c>
      <c r="K184" s="3"/>
      <c r="M184" s="33" t="s">
        <v>179</v>
      </c>
      <c r="N184" s="32" t="s">
        <v>251</v>
      </c>
    </row>
    <row r="185" spans="1:14" ht="11.25" customHeight="1" thickBot="1">
      <c r="A185" s="24" t="str">
        <f ca="1">Giocatori!B81</f>
        <v>LAURETTI</v>
      </c>
      <c r="B185" s="24">
        <f>SUM(IF(J183&gt;I183,3,IF(J183=I183,1,0)),IF(J184&gt;I184,3,IF(J184=I184,1,0)),IF(J187&gt;I187,3,IF(J187=I187,1,0)))</f>
        <v>4</v>
      </c>
      <c r="C185" s="24">
        <f>J183+J184+J187</f>
        <v>6</v>
      </c>
      <c r="D185" s="24">
        <f>I183+I185</f>
        <v>8</v>
      </c>
      <c r="E185" s="24">
        <f>C185-D185</f>
        <v>-2</v>
      </c>
      <c r="F185" s="25"/>
      <c r="G185" s="66" t="str">
        <f>A183</f>
        <v>STELLATO</v>
      </c>
      <c r="H185" s="66" t="str">
        <f>A184</f>
        <v>BUONO</v>
      </c>
      <c r="I185" s="22">
        <v>6</v>
      </c>
      <c r="J185" s="22">
        <v>0</v>
      </c>
      <c r="K185" s="3"/>
      <c r="M185" s="33" t="s">
        <v>180</v>
      </c>
      <c r="N185" s="32" t="s">
        <v>280</v>
      </c>
    </row>
    <row r="186" spans="1:14" ht="11.25" customHeight="1">
      <c r="A186" s="38"/>
      <c r="B186" s="38"/>
      <c r="C186" s="38"/>
      <c r="D186" s="38"/>
      <c r="E186" s="38"/>
      <c r="F186" s="39"/>
      <c r="G186" s="68" t="str">
        <f>A182</f>
        <v>FLAMINI</v>
      </c>
      <c r="H186" s="68" t="str">
        <f>A183</f>
        <v>STELLATO</v>
      </c>
      <c r="I186" s="22">
        <v>1</v>
      </c>
      <c r="J186" s="22">
        <v>0</v>
      </c>
      <c r="K186" s="3"/>
      <c r="M186" s="40"/>
      <c r="N186" s="23"/>
    </row>
    <row r="187" spans="1:14" ht="11.25" customHeight="1">
      <c r="A187" s="38"/>
      <c r="B187" s="38"/>
      <c r="C187" s="38"/>
      <c r="D187" s="38"/>
      <c r="E187" s="38"/>
      <c r="F187" s="39"/>
      <c r="G187" s="68" t="str">
        <f>A184</f>
        <v>BUONO</v>
      </c>
      <c r="H187" s="68" t="str">
        <f>A185</f>
        <v>LAURETTI</v>
      </c>
      <c r="I187" s="22">
        <v>0</v>
      </c>
      <c r="J187" s="22">
        <v>4</v>
      </c>
      <c r="K187" s="3"/>
      <c r="M187" s="40"/>
      <c r="N187" s="23"/>
    </row>
  </sheetData>
  <mergeCells count="40">
    <mergeCell ref="A71:K71"/>
    <mergeCell ref="G72:J72"/>
    <mergeCell ref="A41:K41"/>
    <mergeCell ref="G42:J42"/>
    <mergeCell ref="A11:K11"/>
    <mergeCell ref="G12:J12"/>
    <mergeCell ref="A51:K51"/>
    <mergeCell ref="G52:J52"/>
    <mergeCell ref="A21:K21"/>
    <mergeCell ref="G22:J22"/>
    <mergeCell ref="A61:K61"/>
    <mergeCell ref="A31:K31"/>
    <mergeCell ref="G32:J32"/>
    <mergeCell ref="A1:K1"/>
    <mergeCell ref="G2:J2"/>
    <mergeCell ref="G100:J100"/>
    <mergeCell ref="A108:K108"/>
    <mergeCell ref="G109:J109"/>
    <mergeCell ref="A117:K117"/>
    <mergeCell ref="G62:J62"/>
    <mergeCell ref="A90:K90"/>
    <mergeCell ref="A99:K99"/>
    <mergeCell ref="G91:J91"/>
    <mergeCell ref="A81:K81"/>
    <mergeCell ref="G82:J82"/>
    <mergeCell ref="G136:J136"/>
    <mergeCell ref="A144:K144"/>
    <mergeCell ref="A171:K171"/>
    <mergeCell ref="G172:J172"/>
    <mergeCell ref="G118:J118"/>
    <mergeCell ref="A126:K126"/>
    <mergeCell ref="G127:J127"/>
    <mergeCell ref="A135:K135"/>
    <mergeCell ref="A180:K180"/>
    <mergeCell ref="G181:J181"/>
    <mergeCell ref="G145:J145"/>
    <mergeCell ref="A153:K153"/>
    <mergeCell ref="G154:J154"/>
    <mergeCell ref="A162:K162"/>
    <mergeCell ref="G163:J163"/>
  </mergeCells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66FF"/>
  </sheetPr>
  <dimension ref="A1:L56"/>
  <sheetViews>
    <sheetView workbookViewId="0">
      <selection activeCell="D5" sqref="D5"/>
    </sheetView>
  </sheetViews>
  <sheetFormatPr defaultRowHeight="11.25"/>
  <cols>
    <col min="1" max="2" width="3.7109375" style="1" customWidth="1"/>
    <col min="3" max="4" width="16.7109375" style="1" customWidth="1"/>
    <col min="5" max="6" width="2.7109375" style="1" customWidth="1"/>
    <col min="7" max="7" width="16.7109375" style="1" customWidth="1"/>
    <col min="8" max="8" width="9.140625" style="1"/>
    <col min="9" max="9" width="3.7109375" style="12" customWidth="1"/>
    <col min="10" max="10" width="14.7109375" style="1" customWidth="1"/>
    <col min="11" max="11" width="9.140625" style="1"/>
    <col min="12" max="12" width="18.28515625" style="1" customWidth="1"/>
    <col min="13" max="16384" width="9.140625" style="1"/>
  </cols>
  <sheetData>
    <row r="1" spans="1:12" ht="27" customHeight="1">
      <c r="A1" s="112" t="s">
        <v>116</v>
      </c>
      <c r="B1" s="112"/>
      <c r="C1" s="112"/>
      <c r="D1" s="112"/>
      <c r="E1" s="112"/>
      <c r="F1" s="112"/>
      <c r="G1" s="113"/>
      <c r="H1" s="99"/>
      <c r="I1" s="99"/>
    </row>
    <row r="2" spans="1:12" ht="15" customHeight="1" thickBot="1">
      <c r="A2" s="115"/>
      <c r="B2" s="115"/>
      <c r="C2" s="9" t="s">
        <v>55</v>
      </c>
      <c r="D2" s="9" t="s">
        <v>54</v>
      </c>
      <c r="E2" s="114"/>
      <c r="F2" s="114"/>
      <c r="G2" s="9" t="s">
        <v>10</v>
      </c>
      <c r="H2" s="9" t="s">
        <v>56</v>
      </c>
      <c r="I2" s="9"/>
      <c r="J2" s="1" t="s">
        <v>284</v>
      </c>
      <c r="L2" s="1" t="s">
        <v>283</v>
      </c>
    </row>
    <row r="3" spans="1:12" ht="11.25" customHeight="1" thickBot="1">
      <c r="A3" s="10" t="s">
        <v>33</v>
      </c>
      <c r="B3" s="10" t="s">
        <v>154</v>
      </c>
      <c r="C3" s="3" t="str">
        <f ca="1">Open!N44</f>
        <v>CIABATTONI</v>
      </c>
      <c r="D3" s="3" t="str">
        <f ca="1">Open!N120</f>
        <v>TRIVELLI</v>
      </c>
      <c r="E3" s="22">
        <v>2</v>
      </c>
      <c r="F3" s="22">
        <v>3</v>
      </c>
      <c r="G3" s="3" t="str">
        <f ca="1">'Turni Ind'!E185</f>
        <v>BERTELLI</v>
      </c>
      <c r="H3" s="22"/>
      <c r="I3" s="36" t="s">
        <v>272</v>
      </c>
      <c r="J3" s="31" t="s">
        <v>234</v>
      </c>
      <c r="L3" s="31" t="s">
        <v>223</v>
      </c>
    </row>
    <row r="4" spans="1:12" ht="11.25" customHeight="1" thickBot="1">
      <c r="A4" s="10" t="s">
        <v>36</v>
      </c>
      <c r="B4" s="10" t="s">
        <v>150</v>
      </c>
      <c r="C4" s="3" t="str">
        <f ca="1">Open!N54</f>
        <v>SCHIAVONE</v>
      </c>
      <c r="D4" s="3" t="str">
        <f ca="1">Open!N129</f>
        <v>GIUDICE</v>
      </c>
      <c r="E4" s="22">
        <v>5</v>
      </c>
      <c r="F4" s="22">
        <v>1</v>
      </c>
      <c r="G4" s="3" t="str">
        <f ca="1">'Turni Ind'!E186</f>
        <v>PANEBIANCO</v>
      </c>
      <c r="H4" s="22"/>
      <c r="I4" s="36" t="s">
        <v>273</v>
      </c>
      <c r="J4" s="31" t="s">
        <v>202</v>
      </c>
      <c r="L4" s="31" t="s">
        <v>243</v>
      </c>
    </row>
    <row r="5" spans="1:12" ht="11.25" customHeight="1" thickBot="1">
      <c r="A5" s="10" t="s">
        <v>43</v>
      </c>
      <c r="B5" s="10" t="s">
        <v>158</v>
      </c>
      <c r="C5" s="3" t="str">
        <f ca="1">Open!N64</f>
        <v>TAGLIAFERRI D</v>
      </c>
      <c r="D5" s="3" t="str">
        <f ca="1">Open!N138</f>
        <v>CHERICI</v>
      </c>
      <c r="E5" s="22">
        <v>6</v>
      </c>
      <c r="F5" s="22">
        <v>2</v>
      </c>
      <c r="G5" s="3" t="str">
        <f ca="1">'Turni Ind'!E187</f>
        <v>MANGANELLO M</v>
      </c>
      <c r="H5" s="22"/>
      <c r="I5" s="36" t="s">
        <v>274</v>
      </c>
      <c r="J5" s="31" t="s">
        <v>346</v>
      </c>
      <c r="L5" s="31" t="s">
        <v>246</v>
      </c>
    </row>
    <row r="6" spans="1:12" ht="11.25" customHeight="1" thickBot="1">
      <c r="A6" s="10" t="s">
        <v>46</v>
      </c>
      <c r="B6" s="10" t="s">
        <v>162</v>
      </c>
      <c r="C6" s="3" t="str">
        <f ca="1">Open!N74</f>
        <v>MANGANELLO A</v>
      </c>
      <c r="D6" s="3" t="str">
        <f ca="1">Open!N147</f>
        <v>MATTIANGELI</v>
      </c>
      <c r="E6" s="22">
        <v>0</v>
      </c>
      <c r="F6" s="22">
        <v>4</v>
      </c>
      <c r="G6" s="3" t="str">
        <f ca="1">'Turni Ind'!E188</f>
        <v>LICHERI</v>
      </c>
      <c r="H6" s="22"/>
      <c r="I6" s="36" t="s">
        <v>275</v>
      </c>
      <c r="J6" s="31" t="s">
        <v>229</v>
      </c>
      <c r="L6" s="31" t="s">
        <v>225</v>
      </c>
    </row>
    <row r="7" spans="1:12" ht="11.25" customHeight="1" thickBot="1">
      <c r="A7" s="10" t="s">
        <v>49</v>
      </c>
      <c r="B7" s="10" t="s">
        <v>166</v>
      </c>
      <c r="C7" s="3" t="str">
        <f ca="1">Open!N84</f>
        <v>DE FRANCESCO S</v>
      </c>
      <c r="D7" s="3" t="str">
        <f ca="1">Open!N156</f>
        <v>TORANO</v>
      </c>
      <c r="E7" s="22">
        <v>3</v>
      </c>
      <c r="F7" s="22">
        <v>2</v>
      </c>
      <c r="G7" s="3" t="str">
        <f ca="1">'Turni Ind'!E189</f>
        <v>NASTASI</v>
      </c>
      <c r="H7" s="22"/>
      <c r="I7" s="36" t="s">
        <v>276</v>
      </c>
      <c r="J7" s="31" t="s">
        <v>356</v>
      </c>
      <c r="L7" s="31" t="s">
        <v>282</v>
      </c>
    </row>
    <row r="8" spans="1:12" ht="11.25" customHeight="1" thickBot="1">
      <c r="A8" s="10" t="s">
        <v>52</v>
      </c>
      <c r="B8" s="10" t="s">
        <v>170</v>
      </c>
      <c r="C8" s="3" t="str">
        <f ca="1">Open!N93</f>
        <v>DI VITO M</v>
      </c>
      <c r="D8" s="3" t="str">
        <f ca="1">Open!N165</f>
        <v>VAGNONI</v>
      </c>
      <c r="E8" s="22">
        <v>1</v>
      </c>
      <c r="F8" s="22">
        <v>2</v>
      </c>
      <c r="G8" s="3" t="str">
        <f ca="1">'Turni Ind'!E190</f>
        <v>APOLLO</v>
      </c>
      <c r="H8" s="22"/>
      <c r="I8" s="36" t="s">
        <v>277</v>
      </c>
      <c r="J8" s="31" t="s">
        <v>219</v>
      </c>
      <c r="L8" s="31" t="s">
        <v>352</v>
      </c>
    </row>
    <row r="9" spans="1:12" ht="11.25" customHeight="1" thickBot="1">
      <c r="A9" s="10" t="s">
        <v>142</v>
      </c>
      <c r="B9" s="10" t="s">
        <v>174</v>
      </c>
      <c r="C9" s="3" t="str">
        <f ca="1">Open!N102</f>
        <v>SILVESTRI GIA</v>
      </c>
      <c r="D9" s="3" t="str">
        <f ca="1">Open!N174</f>
        <v>LEPORE</v>
      </c>
      <c r="E9" s="22">
        <v>3</v>
      </c>
      <c r="F9" s="22">
        <v>3</v>
      </c>
      <c r="G9" s="3" t="str">
        <f ca="1">'Turni Ind'!E191</f>
        <v>CALONICO</v>
      </c>
      <c r="H9" s="22" t="s">
        <v>358</v>
      </c>
      <c r="I9" s="36" t="s">
        <v>278</v>
      </c>
      <c r="J9" s="31" t="s">
        <v>348</v>
      </c>
      <c r="L9" s="31" t="s">
        <v>334</v>
      </c>
    </row>
    <row r="10" spans="1:12" ht="11.25" customHeight="1" thickBot="1">
      <c r="A10" s="10" t="s">
        <v>148</v>
      </c>
      <c r="B10" s="10" t="s">
        <v>178</v>
      </c>
      <c r="C10" s="3" t="str">
        <f ca="1">Open!N111</f>
        <v>NICCHI</v>
      </c>
      <c r="D10" s="3" t="str">
        <f ca="1">Open!N183</f>
        <v>STELLATO</v>
      </c>
      <c r="E10" s="22">
        <v>1</v>
      </c>
      <c r="F10" s="22">
        <v>2</v>
      </c>
      <c r="G10" s="3" t="str">
        <f ca="1">'Turni Ind'!E192</f>
        <v>GUZZETTA</v>
      </c>
      <c r="H10" s="22"/>
      <c r="I10" s="36" t="s">
        <v>279</v>
      </c>
      <c r="J10" s="31" t="s">
        <v>357</v>
      </c>
      <c r="L10" s="31" t="s">
        <v>218</v>
      </c>
    </row>
    <row r="11" spans="1:12" ht="12" customHeight="1"/>
    <row r="12" spans="1:12" ht="27" customHeight="1">
      <c r="A12" s="124" t="s">
        <v>297</v>
      </c>
      <c r="B12" s="125"/>
      <c r="C12" s="125"/>
      <c r="D12" s="125"/>
      <c r="E12" s="125"/>
      <c r="F12" s="125"/>
      <c r="G12" s="125"/>
      <c r="H12" s="125"/>
      <c r="I12" s="126"/>
    </row>
    <row r="13" spans="1:12" ht="12.75" thickBot="1">
      <c r="A13" s="108"/>
      <c r="B13" s="108"/>
      <c r="C13" s="53" t="s">
        <v>55</v>
      </c>
      <c r="D13" s="53" t="s">
        <v>54</v>
      </c>
      <c r="E13" s="109"/>
      <c r="F13" s="109"/>
      <c r="G13" s="53" t="s">
        <v>10</v>
      </c>
      <c r="H13" s="53" t="s">
        <v>56</v>
      </c>
      <c r="I13" s="52"/>
    </row>
    <row r="14" spans="1:12" ht="12" thickBot="1">
      <c r="A14" s="52" t="s">
        <v>11</v>
      </c>
      <c r="B14" s="52" t="s">
        <v>279</v>
      </c>
      <c r="C14" s="3" t="str">
        <f ca="1">Open!N3</f>
        <v>VANELLI</v>
      </c>
      <c r="D14" s="3" t="str">
        <f ca="1">J10</f>
        <v xml:space="preserve">STELLATO </v>
      </c>
      <c r="E14" s="22">
        <v>0</v>
      </c>
      <c r="F14" s="22">
        <v>3</v>
      </c>
      <c r="G14" s="3" t="str">
        <f ca="1">'Turni Ind'!E221</f>
        <v>CIABATTONI</v>
      </c>
      <c r="H14" s="22"/>
      <c r="I14" s="56" t="s">
        <v>58</v>
      </c>
      <c r="J14" s="31" t="s">
        <v>216</v>
      </c>
      <c r="L14" s="31" t="s">
        <v>269</v>
      </c>
    </row>
    <row r="15" spans="1:12" ht="12" thickBot="1">
      <c r="A15" s="52" t="s">
        <v>165</v>
      </c>
      <c r="B15" s="52" t="s">
        <v>161</v>
      </c>
      <c r="C15" s="3" t="str">
        <f ca="1">Open!N155</f>
        <v>BELLOTTO</v>
      </c>
      <c r="D15" s="3" t="str">
        <f ca="1">Open!N146</f>
        <v>FEDELE</v>
      </c>
      <c r="E15" s="22">
        <v>1</v>
      </c>
      <c r="F15" s="22">
        <v>0</v>
      </c>
      <c r="G15" s="3" t="str">
        <f ca="1">'Turni Ind'!E222</f>
        <v>GIUDICE</v>
      </c>
      <c r="H15" s="22"/>
      <c r="I15" s="56" t="s">
        <v>59</v>
      </c>
      <c r="J15" s="31" t="s">
        <v>221</v>
      </c>
      <c r="L15" s="31" t="s">
        <v>210</v>
      </c>
    </row>
    <row r="16" spans="1:12" ht="12" thickBot="1">
      <c r="A16" s="52" t="s">
        <v>48</v>
      </c>
      <c r="B16" s="52" t="s">
        <v>25</v>
      </c>
      <c r="C16" s="3" t="str">
        <f ca="1">Open!N83</f>
        <v>NASTASI</v>
      </c>
      <c r="D16" s="3" t="str">
        <f ca="1">Open!N24</f>
        <v>CANICCHIO</v>
      </c>
      <c r="E16" s="22">
        <v>4</v>
      </c>
      <c r="F16" s="22">
        <v>2</v>
      </c>
      <c r="G16" s="3" t="str">
        <f ca="1">'Turni Ind'!E223</f>
        <v>CHERICI</v>
      </c>
      <c r="H16" s="22"/>
      <c r="I16" s="56" t="s">
        <v>60</v>
      </c>
      <c r="J16" s="31" t="s">
        <v>362</v>
      </c>
      <c r="L16" s="31" t="s">
        <v>199</v>
      </c>
    </row>
    <row r="17" spans="1:12" ht="12" thickBot="1">
      <c r="A17" s="52" t="s">
        <v>272</v>
      </c>
      <c r="B17" s="52" t="s">
        <v>45</v>
      </c>
      <c r="C17" s="3" t="str">
        <f ca="1">J3</f>
        <v>TRIVELLI</v>
      </c>
      <c r="D17" s="3" t="str">
        <f ca="1">Open!N73</f>
        <v>LICHERI</v>
      </c>
      <c r="E17" s="22">
        <v>0</v>
      </c>
      <c r="F17" s="22">
        <v>4</v>
      </c>
      <c r="G17" s="3" t="str">
        <f ca="1">'Turni Ind'!E224</f>
        <v>MANGANELLO A</v>
      </c>
      <c r="H17" s="22"/>
      <c r="I17" s="56" t="s">
        <v>61</v>
      </c>
      <c r="J17" s="31" t="s">
        <v>204</v>
      </c>
      <c r="L17" s="31" t="s">
        <v>234</v>
      </c>
    </row>
    <row r="18" spans="1:12" ht="12" thickBot="1">
      <c r="A18" s="52" t="s">
        <v>32</v>
      </c>
      <c r="B18" s="52" t="s">
        <v>275</v>
      </c>
      <c r="C18" s="3" t="str">
        <f ca="1">Open!N43</f>
        <v>BERTELLI</v>
      </c>
      <c r="D18" s="3" t="str">
        <f ca="1">J6</f>
        <v>MATTIANGELI</v>
      </c>
      <c r="E18" s="22">
        <v>2</v>
      </c>
      <c r="F18" s="22">
        <v>1</v>
      </c>
      <c r="G18" s="3" t="str">
        <f ca="1">'Turni Ind'!E225</f>
        <v>TORANO</v>
      </c>
      <c r="H18" s="57"/>
      <c r="I18" s="56" t="s">
        <v>64</v>
      </c>
      <c r="J18" s="31" t="s">
        <v>354</v>
      </c>
      <c r="L18" s="31" t="s">
        <v>229</v>
      </c>
    </row>
    <row r="19" spans="1:12" ht="12" thickBot="1">
      <c r="A19" s="52" t="s">
        <v>15</v>
      </c>
      <c r="B19" s="52" t="s">
        <v>149</v>
      </c>
      <c r="C19" s="3" t="str">
        <f ca="1">Open!N14</f>
        <v>PATRUNO G</v>
      </c>
      <c r="D19" s="3" t="str">
        <f ca="1">Open!N110</f>
        <v>GUZZETTA</v>
      </c>
      <c r="E19" s="22">
        <v>4</v>
      </c>
      <c r="F19" s="22">
        <v>1</v>
      </c>
      <c r="G19" s="3" t="str">
        <f ca="1">'Turni Ind'!E226</f>
        <v>DI VITO L</v>
      </c>
      <c r="H19" s="22"/>
      <c r="I19" s="56" t="s">
        <v>65</v>
      </c>
      <c r="J19" s="31" t="s">
        <v>343</v>
      </c>
      <c r="L19" s="31" t="s">
        <v>208</v>
      </c>
    </row>
    <row r="20" spans="1:12" ht="12" thickBot="1">
      <c r="A20" s="52" t="s">
        <v>147</v>
      </c>
      <c r="B20" s="52" t="s">
        <v>177</v>
      </c>
      <c r="C20" s="3" t="str">
        <f ca="1">Open!N119</f>
        <v>NAPPINI</v>
      </c>
      <c r="D20" s="3" t="str">
        <f ca="1">Open!N182</f>
        <v>FLAMINI</v>
      </c>
      <c r="E20" s="22">
        <v>3</v>
      </c>
      <c r="F20" s="22">
        <v>4</v>
      </c>
      <c r="G20" s="3" t="str">
        <f ca="1">'Turni Ind'!E227</f>
        <v>LEPORE</v>
      </c>
      <c r="H20" s="22"/>
      <c r="I20" s="56" t="s">
        <v>63</v>
      </c>
      <c r="J20" s="31" t="s">
        <v>212</v>
      </c>
      <c r="L20" s="31" t="s">
        <v>209</v>
      </c>
    </row>
    <row r="21" spans="1:12" ht="12" thickBot="1">
      <c r="A21" s="52" t="s">
        <v>276</v>
      </c>
      <c r="B21" s="52" t="s">
        <v>27</v>
      </c>
      <c r="C21" s="3" t="str">
        <f ca="1">J7</f>
        <v>DE FRANCESCO</v>
      </c>
      <c r="D21" s="3" t="str">
        <f ca="1">Open!N33</f>
        <v>BUSCH</v>
      </c>
      <c r="E21" s="22">
        <v>4</v>
      </c>
      <c r="F21" s="22">
        <v>5</v>
      </c>
      <c r="G21" s="3" t="str">
        <f ca="1">'Turni Ind'!E228</f>
        <v>NICCHI</v>
      </c>
      <c r="H21" s="22" t="s">
        <v>359</v>
      </c>
      <c r="I21" s="56" t="s">
        <v>62</v>
      </c>
      <c r="J21" s="31" t="s">
        <v>236</v>
      </c>
      <c r="L21" s="31" t="s">
        <v>360</v>
      </c>
    </row>
    <row r="22" spans="1:12" ht="12" thickBot="1">
      <c r="A22" s="52" t="s">
        <v>24</v>
      </c>
      <c r="B22" s="52" t="s">
        <v>277</v>
      </c>
      <c r="C22" s="3" t="str">
        <f ca="1">Open!N23</f>
        <v>OTTONE</v>
      </c>
      <c r="D22" s="3" t="str">
        <f ca="1">J8</f>
        <v>VAGNONI</v>
      </c>
      <c r="E22" s="22">
        <v>2</v>
      </c>
      <c r="F22" s="22">
        <v>0</v>
      </c>
      <c r="G22" s="3" t="str">
        <f ca="1">'Turni Ind'!E229</f>
        <v>MASTRANTUONO</v>
      </c>
      <c r="H22" s="22"/>
      <c r="I22" s="56" t="s">
        <v>66</v>
      </c>
      <c r="J22" s="31" t="s">
        <v>320</v>
      </c>
      <c r="L22" s="31" t="s">
        <v>219</v>
      </c>
    </row>
    <row r="23" spans="1:12" ht="12" thickBot="1">
      <c r="A23" s="52" t="s">
        <v>173</v>
      </c>
      <c r="B23" s="52" t="s">
        <v>155</v>
      </c>
      <c r="C23" s="3" t="str">
        <f ca="1">Open!N173</f>
        <v>BELLONI</v>
      </c>
      <c r="D23" s="3" t="str">
        <f ca="1">Open!N128</f>
        <v>NAPOLITANO</v>
      </c>
      <c r="E23" s="22">
        <v>3</v>
      </c>
      <c r="F23" s="22">
        <v>0</v>
      </c>
      <c r="G23" s="3" t="str">
        <f ca="1">'Turni Ind'!E230</f>
        <v>NAPPA</v>
      </c>
      <c r="H23" s="22"/>
      <c r="I23" s="56" t="s">
        <v>67</v>
      </c>
      <c r="J23" s="31" t="s">
        <v>226</v>
      </c>
      <c r="L23" s="31" t="s">
        <v>351</v>
      </c>
    </row>
    <row r="24" spans="1:12" ht="12" thickBot="1">
      <c r="A24" s="52" t="s">
        <v>141</v>
      </c>
      <c r="B24" s="52" t="s">
        <v>12</v>
      </c>
      <c r="C24" s="3" t="str">
        <f ca="1">Open!N101</f>
        <v>CALONICO</v>
      </c>
      <c r="D24" s="3" t="str">
        <f ca="1">Open!N4</f>
        <v>DI VINCENZO</v>
      </c>
      <c r="E24" s="22">
        <v>1</v>
      </c>
      <c r="F24" s="22">
        <v>2</v>
      </c>
      <c r="G24" s="3" t="str">
        <f ca="1">'Turni Ind'!E231</f>
        <v>ALESSI</v>
      </c>
      <c r="H24" s="22"/>
      <c r="I24" s="56" t="s">
        <v>68</v>
      </c>
      <c r="J24" s="31" t="s">
        <v>197</v>
      </c>
      <c r="L24" s="31" t="s">
        <v>207</v>
      </c>
    </row>
    <row r="25" spans="1:12" ht="12" thickBot="1">
      <c r="A25" s="52" t="s">
        <v>274</v>
      </c>
      <c r="B25" s="52" t="s">
        <v>35</v>
      </c>
      <c r="C25" s="3" t="str">
        <f ca="1">J5</f>
        <v>TAGLIAFERRI D</v>
      </c>
      <c r="D25" s="3" t="str">
        <f ca="1">Open!N53</f>
        <v>PANEBIANCO</v>
      </c>
      <c r="E25" s="22">
        <v>2</v>
      </c>
      <c r="F25" s="22">
        <v>3</v>
      </c>
      <c r="G25" s="3" t="str">
        <f ca="1">'Turni Ind'!E232</f>
        <v>SCATAMACCHIA</v>
      </c>
      <c r="H25" s="22"/>
      <c r="I25" s="56" t="s">
        <v>73</v>
      </c>
      <c r="J25" s="31" t="s">
        <v>222</v>
      </c>
      <c r="L25" s="31" t="s">
        <v>346</v>
      </c>
    </row>
    <row r="26" spans="1:12" ht="12" thickBot="1">
      <c r="A26" s="52" t="s">
        <v>42</v>
      </c>
      <c r="B26" s="52" t="s">
        <v>273</v>
      </c>
      <c r="C26" s="3" t="str">
        <f ca="1">Open!N63</f>
        <v>MANGANELLO M</v>
      </c>
      <c r="D26" s="3" t="str">
        <f ca="1">J4</f>
        <v>SCHIAVONE</v>
      </c>
      <c r="E26" s="22">
        <v>1</v>
      </c>
      <c r="F26" s="22">
        <v>2</v>
      </c>
      <c r="G26" s="3" t="str">
        <f ca="1">'Turni Ind'!E233</f>
        <v>MARINUCCI</v>
      </c>
      <c r="H26" s="57"/>
      <c r="I26" s="56" t="s">
        <v>69</v>
      </c>
      <c r="J26" s="31" t="s">
        <v>202</v>
      </c>
      <c r="L26" s="31" t="s">
        <v>363</v>
      </c>
    </row>
    <row r="27" spans="1:12" ht="12" thickBot="1">
      <c r="A27" s="52" t="s">
        <v>28</v>
      </c>
      <c r="B27" s="52" t="s">
        <v>51</v>
      </c>
      <c r="C27" s="3" t="str">
        <f ca="1">Open!N34</f>
        <v>GASPARINI</v>
      </c>
      <c r="D27" s="3" t="str">
        <f ca="1">Open!N92</f>
        <v>APOLLO</v>
      </c>
      <c r="E27" s="22">
        <v>5</v>
      </c>
      <c r="F27" s="22">
        <v>4</v>
      </c>
      <c r="G27" s="3" t="str">
        <f ca="1">'Turni Ind'!E234</f>
        <v>MATTIANGELI</v>
      </c>
      <c r="H27" s="22" t="s">
        <v>358</v>
      </c>
      <c r="I27" s="56" t="s">
        <v>72</v>
      </c>
      <c r="J27" s="31" t="s">
        <v>200</v>
      </c>
      <c r="L27" s="31" t="s">
        <v>215</v>
      </c>
    </row>
    <row r="28" spans="1:12" ht="12" thickBot="1">
      <c r="A28" s="52" t="s">
        <v>157</v>
      </c>
      <c r="B28" s="52" t="s">
        <v>169</v>
      </c>
      <c r="C28" s="3" t="str">
        <f ca="1">Open!N137</f>
        <v>TESTA</v>
      </c>
      <c r="D28" s="3" t="str">
        <f ca="1">Open!N164</f>
        <v>DI VITO L</v>
      </c>
      <c r="E28" s="22">
        <v>0</v>
      </c>
      <c r="F28" s="22">
        <v>4</v>
      </c>
      <c r="G28" s="3" t="str">
        <f ca="1">'Turni Ind'!E235</f>
        <v>OGNO</v>
      </c>
      <c r="H28" s="22"/>
      <c r="I28" s="56" t="s">
        <v>70</v>
      </c>
      <c r="J28" s="31" t="s">
        <v>352</v>
      </c>
      <c r="L28" s="31" t="s">
        <v>281</v>
      </c>
    </row>
    <row r="29" spans="1:12" ht="12" thickBot="1">
      <c r="A29" s="52" t="s">
        <v>278</v>
      </c>
      <c r="B29" s="52" t="s">
        <v>14</v>
      </c>
      <c r="C29" s="3" t="str">
        <f ca="1">J9</f>
        <v>SILVESTRI GIA</v>
      </c>
      <c r="D29" s="3" t="str">
        <f ca="1">Open!N13</f>
        <v>INTRA</v>
      </c>
      <c r="E29" s="22">
        <v>5</v>
      </c>
      <c r="F29" s="22">
        <v>0</v>
      </c>
      <c r="G29" s="3" t="str">
        <f ca="1">'Turni Ind'!E236</f>
        <v>DIV VITO R</v>
      </c>
      <c r="H29" s="22"/>
      <c r="I29" s="56" t="s">
        <v>71</v>
      </c>
      <c r="J29" s="31" t="s">
        <v>348</v>
      </c>
      <c r="L29" s="31"/>
    </row>
    <row r="30" spans="1:12" ht="12" customHeight="1"/>
    <row r="31" spans="1:12" ht="27" customHeight="1">
      <c r="A31" s="118" t="s">
        <v>115</v>
      </c>
      <c r="B31" s="119"/>
      <c r="C31" s="119"/>
      <c r="D31" s="119"/>
      <c r="E31" s="119"/>
      <c r="F31" s="119"/>
      <c r="G31" s="119"/>
      <c r="H31" s="119"/>
      <c r="I31" s="120"/>
    </row>
    <row r="32" spans="1:12" ht="12.75" thickBot="1">
      <c r="A32" s="116"/>
      <c r="B32" s="116"/>
      <c r="C32" s="55" t="s">
        <v>55</v>
      </c>
      <c r="D32" s="55" t="s">
        <v>54</v>
      </c>
      <c r="E32" s="117"/>
      <c r="F32" s="117"/>
      <c r="G32" s="55" t="s">
        <v>10</v>
      </c>
      <c r="H32" s="55" t="s">
        <v>56</v>
      </c>
      <c r="I32" s="54"/>
    </row>
    <row r="33" spans="1:12" ht="12" thickBot="1">
      <c r="A33" s="54" t="s">
        <v>58</v>
      </c>
      <c r="B33" s="54" t="s">
        <v>59</v>
      </c>
      <c r="C33" s="3" t="str">
        <f>J14</f>
        <v>STELLATO</v>
      </c>
      <c r="D33" s="3" t="str">
        <f>J15</f>
        <v>BELLOTTO</v>
      </c>
      <c r="E33" s="22">
        <v>3</v>
      </c>
      <c r="F33" s="22">
        <v>0</v>
      </c>
      <c r="G33" s="3" t="str">
        <f>L14</f>
        <v>VANELLI</v>
      </c>
      <c r="H33" s="22"/>
      <c r="I33" s="58" t="s">
        <v>74</v>
      </c>
      <c r="J33" s="31" t="s">
        <v>216</v>
      </c>
      <c r="L33" s="31" t="s">
        <v>221</v>
      </c>
    </row>
    <row r="34" spans="1:12" ht="12" thickBot="1">
      <c r="A34" s="54" t="s">
        <v>60</v>
      </c>
      <c r="B34" s="54" t="s">
        <v>61</v>
      </c>
      <c r="C34" s="3" t="str">
        <f>J16</f>
        <v xml:space="preserve">NASTASI </v>
      </c>
      <c r="D34" s="3" t="str">
        <f>J17</f>
        <v>LICHERI</v>
      </c>
      <c r="E34" s="22">
        <v>4</v>
      </c>
      <c r="F34" s="22">
        <v>1</v>
      </c>
      <c r="G34" s="3" t="str">
        <f t="shared" ref="G34:G40" si="0">L15</f>
        <v>FEDELE</v>
      </c>
      <c r="H34" s="22"/>
      <c r="I34" s="58" t="s">
        <v>75</v>
      </c>
      <c r="J34" s="31" t="s">
        <v>205</v>
      </c>
      <c r="L34" s="31" t="s">
        <v>204</v>
      </c>
    </row>
    <row r="35" spans="1:12" ht="12" thickBot="1">
      <c r="A35" s="54" t="s">
        <v>64</v>
      </c>
      <c r="B35" s="54" t="s">
        <v>65</v>
      </c>
      <c r="C35" s="3" t="str">
        <f>J18</f>
        <v>BERTELLI</v>
      </c>
      <c r="D35" s="3" t="str">
        <f>J19</f>
        <v>PATRUNO</v>
      </c>
      <c r="E35" s="22">
        <v>1</v>
      </c>
      <c r="F35" s="22">
        <v>3</v>
      </c>
      <c r="G35" s="3" t="str">
        <f t="shared" si="0"/>
        <v>CANICCHIO</v>
      </c>
      <c r="H35" s="22"/>
      <c r="I35" s="58" t="s">
        <v>76</v>
      </c>
      <c r="J35" s="31" t="s">
        <v>343</v>
      </c>
      <c r="L35" s="31" t="s">
        <v>354</v>
      </c>
    </row>
    <row r="36" spans="1:12" ht="12" thickBot="1">
      <c r="A36" s="54" t="s">
        <v>63</v>
      </c>
      <c r="B36" s="54" t="s">
        <v>62</v>
      </c>
      <c r="C36" s="3" t="str">
        <f>J20</f>
        <v>FLAMINI</v>
      </c>
      <c r="D36" s="3" t="str">
        <f>J21</f>
        <v>BUSCH</v>
      </c>
      <c r="E36" s="22">
        <v>3</v>
      </c>
      <c r="F36" s="22">
        <v>2</v>
      </c>
      <c r="G36" s="3" t="str">
        <f t="shared" si="0"/>
        <v>TRIVELLI</v>
      </c>
      <c r="H36" s="22" t="s">
        <v>358</v>
      </c>
      <c r="I36" s="58" t="s">
        <v>77</v>
      </c>
      <c r="J36" s="31" t="s">
        <v>212</v>
      </c>
      <c r="L36" s="31" t="s">
        <v>236</v>
      </c>
    </row>
    <row r="37" spans="1:12" ht="12" thickBot="1">
      <c r="A37" s="54" t="s">
        <v>66</v>
      </c>
      <c r="B37" s="54" t="s">
        <v>67</v>
      </c>
      <c r="C37" s="3" t="str">
        <f>J22</f>
        <v>OTTONE</v>
      </c>
      <c r="D37" s="3" t="str">
        <f>J23</f>
        <v>BELLONI</v>
      </c>
      <c r="E37" s="22">
        <v>1</v>
      </c>
      <c r="F37" s="22">
        <v>3</v>
      </c>
      <c r="G37" s="3" t="str">
        <f t="shared" si="0"/>
        <v>MATTIANGELI</v>
      </c>
      <c r="H37" s="57"/>
      <c r="I37" s="58" t="s">
        <v>78</v>
      </c>
      <c r="J37" s="31" t="s">
        <v>226</v>
      </c>
      <c r="L37" s="31" t="s">
        <v>320</v>
      </c>
    </row>
    <row r="38" spans="1:12" ht="12" thickBot="1">
      <c r="A38" s="54" t="s">
        <v>68</v>
      </c>
      <c r="B38" s="54" t="s">
        <v>73</v>
      </c>
      <c r="C38" s="3" t="str">
        <f>J24</f>
        <v>DI VINCENZO</v>
      </c>
      <c r="D38" s="3" t="str">
        <f>J25</f>
        <v>PANEBIANCO</v>
      </c>
      <c r="E38" s="22">
        <v>2</v>
      </c>
      <c r="F38" s="22">
        <v>1</v>
      </c>
      <c r="G38" s="3" t="str">
        <f t="shared" si="0"/>
        <v>GUZZETTA</v>
      </c>
      <c r="H38" s="22"/>
      <c r="I38" s="58" t="s">
        <v>79</v>
      </c>
      <c r="J38" s="31" t="s">
        <v>197</v>
      </c>
      <c r="L38" s="31" t="s">
        <v>222</v>
      </c>
    </row>
    <row r="39" spans="1:12" ht="12" thickBot="1">
      <c r="A39" s="54" t="s">
        <v>69</v>
      </c>
      <c r="B39" s="54" t="s">
        <v>72</v>
      </c>
      <c r="C39" s="3" t="str">
        <f>J26</f>
        <v>SCHIAVONE</v>
      </c>
      <c r="D39" s="3" t="str">
        <f>J27</f>
        <v>GASPARINI</v>
      </c>
      <c r="E39" s="22">
        <v>1</v>
      </c>
      <c r="F39" s="22">
        <v>2</v>
      </c>
      <c r="G39" s="3" t="str">
        <f t="shared" si="0"/>
        <v>NAPPINI</v>
      </c>
      <c r="H39" s="22"/>
      <c r="I39" s="58" t="s">
        <v>80</v>
      </c>
      <c r="J39" s="31" t="s">
        <v>200</v>
      </c>
      <c r="L39" s="31" t="s">
        <v>202</v>
      </c>
    </row>
    <row r="40" spans="1:12" ht="12" thickBot="1">
      <c r="A40" s="54" t="s">
        <v>70</v>
      </c>
      <c r="B40" s="54" t="s">
        <v>71</v>
      </c>
      <c r="C40" s="3" t="str">
        <f>J28</f>
        <v>DI VITO L</v>
      </c>
      <c r="D40" s="3" t="str">
        <f>J29</f>
        <v>SILVESTRI GIA</v>
      </c>
      <c r="E40" s="22">
        <v>3</v>
      </c>
      <c r="F40" s="22">
        <v>0</v>
      </c>
      <c r="G40" s="3" t="str">
        <f t="shared" si="0"/>
        <v>BE FRANCESO</v>
      </c>
      <c r="H40" s="22"/>
      <c r="I40" s="58" t="s">
        <v>81</v>
      </c>
      <c r="J40" s="31" t="s">
        <v>352</v>
      </c>
      <c r="L40" s="31" t="s">
        <v>348</v>
      </c>
    </row>
    <row r="41" spans="1:12" ht="12" customHeight="1"/>
    <row r="42" spans="1:12" ht="27" customHeight="1">
      <c r="A42" s="121" t="s">
        <v>114</v>
      </c>
      <c r="B42" s="122"/>
      <c r="C42" s="122"/>
      <c r="D42" s="122"/>
      <c r="E42" s="122"/>
      <c r="F42" s="122"/>
      <c r="G42" s="122"/>
      <c r="H42" s="122"/>
      <c r="I42" s="123"/>
    </row>
    <row r="43" spans="1:12" ht="12.75" thickBot="1">
      <c r="A43" s="110"/>
      <c r="B43" s="110"/>
      <c r="C43" s="11" t="s">
        <v>55</v>
      </c>
      <c r="D43" s="11" t="s">
        <v>54</v>
      </c>
      <c r="E43" s="111"/>
      <c r="F43" s="111"/>
      <c r="G43" s="11" t="s">
        <v>10</v>
      </c>
      <c r="H43" s="11" t="s">
        <v>56</v>
      </c>
      <c r="I43" s="14"/>
    </row>
    <row r="44" spans="1:12" ht="12" thickBot="1">
      <c r="A44" s="14" t="s">
        <v>74</v>
      </c>
      <c r="B44" s="14" t="s">
        <v>75</v>
      </c>
      <c r="C44" s="3" t="str">
        <f>J33</f>
        <v>STELLATO</v>
      </c>
      <c r="D44" s="3" t="str">
        <f>J34</f>
        <v>NASTASI</v>
      </c>
      <c r="E44" s="22">
        <v>1</v>
      </c>
      <c r="F44" s="22">
        <v>3</v>
      </c>
      <c r="G44" s="3" t="str">
        <f>L33</f>
        <v>BELLOTTO</v>
      </c>
      <c r="H44" s="22"/>
      <c r="I44" s="59" t="s">
        <v>82</v>
      </c>
      <c r="J44" s="31" t="s">
        <v>205</v>
      </c>
      <c r="L44" s="31" t="s">
        <v>216</v>
      </c>
    </row>
    <row r="45" spans="1:12" ht="12" thickBot="1">
      <c r="A45" s="14" t="s">
        <v>76</v>
      </c>
      <c r="B45" s="14" t="s">
        <v>77</v>
      </c>
      <c r="C45" s="3" t="str">
        <f>J35</f>
        <v>PATRUNO</v>
      </c>
      <c r="D45" s="3" t="str">
        <f>J36</f>
        <v>FLAMINI</v>
      </c>
      <c r="E45" s="22">
        <v>3</v>
      </c>
      <c r="F45" s="22">
        <v>2</v>
      </c>
      <c r="G45" s="3" t="str">
        <f>L34</f>
        <v>LICHERI</v>
      </c>
      <c r="H45" s="22"/>
      <c r="I45" s="59" t="s">
        <v>83</v>
      </c>
      <c r="J45" s="31" t="s">
        <v>343</v>
      </c>
      <c r="L45" s="31" t="s">
        <v>212</v>
      </c>
    </row>
    <row r="46" spans="1:12" ht="12" thickBot="1">
      <c r="A46" s="14" t="s">
        <v>78</v>
      </c>
      <c r="B46" s="14" t="s">
        <v>79</v>
      </c>
      <c r="C46" s="3" t="str">
        <f>J37</f>
        <v>BELLONI</v>
      </c>
      <c r="D46" s="3" t="str">
        <f>J38</f>
        <v>DI VINCENZO</v>
      </c>
      <c r="E46" s="22">
        <v>0</v>
      </c>
      <c r="F46" s="22">
        <v>1</v>
      </c>
      <c r="G46" s="3" t="str">
        <f>L35</f>
        <v>BERTELLI</v>
      </c>
      <c r="H46" s="22"/>
      <c r="I46" s="59" t="s">
        <v>84</v>
      </c>
      <c r="J46" s="31" t="s">
        <v>197</v>
      </c>
      <c r="L46" s="31" t="s">
        <v>226</v>
      </c>
    </row>
    <row r="47" spans="1:12" ht="12" thickBot="1">
      <c r="A47" s="14" t="s">
        <v>80</v>
      </c>
      <c r="B47" s="14" t="s">
        <v>81</v>
      </c>
      <c r="C47" s="3" t="str">
        <f>J39</f>
        <v>GASPARINI</v>
      </c>
      <c r="D47" s="3" t="str">
        <f>J40</f>
        <v>DI VITO L</v>
      </c>
      <c r="E47" s="22">
        <v>3</v>
      </c>
      <c r="F47" s="22">
        <v>4</v>
      </c>
      <c r="G47" s="3" t="str">
        <f>L36</f>
        <v>BUSCH</v>
      </c>
      <c r="H47" s="22"/>
      <c r="I47" s="59" t="s">
        <v>85</v>
      </c>
      <c r="J47" s="31" t="s">
        <v>352</v>
      </c>
      <c r="L47" s="31" t="s">
        <v>200</v>
      </c>
    </row>
    <row r="48" spans="1:12" ht="12" customHeight="1"/>
    <row r="49" spans="1:12" ht="27" customHeight="1">
      <c r="A49" s="130" t="s">
        <v>113</v>
      </c>
      <c r="B49" s="131"/>
      <c r="C49" s="131"/>
      <c r="D49" s="131"/>
      <c r="E49" s="131"/>
      <c r="F49" s="131"/>
      <c r="G49" s="131"/>
      <c r="H49" s="131"/>
      <c r="I49" s="132"/>
    </row>
    <row r="50" spans="1:12" ht="12.75" thickBot="1">
      <c r="A50" s="133"/>
      <c r="B50" s="133"/>
      <c r="C50" s="16" t="s">
        <v>55</v>
      </c>
      <c r="D50" s="16" t="s">
        <v>54</v>
      </c>
      <c r="E50" s="134"/>
      <c r="F50" s="134"/>
      <c r="G50" s="16" t="s">
        <v>10</v>
      </c>
      <c r="H50" s="16" t="s">
        <v>56</v>
      </c>
      <c r="I50" s="17"/>
    </row>
    <row r="51" spans="1:12" ht="12" thickBot="1">
      <c r="A51" s="17" t="s">
        <v>82</v>
      </c>
      <c r="B51" s="17" t="s">
        <v>83</v>
      </c>
      <c r="C51" s="3" t="str">
        <f>J44</f>
        <v>NASTASI</v>
      </c>
      <c r="D51" s="3" t="str">
        <f>J45</f>
        <v>PATRUNO</v>
      </c>
      <c r="E51" s="22">
        <v>1</v>
      </c>
      <c r="F51" s="22">
        <v>3</v>
      </c>
      <c r="G51" s="3" t="str">
        <f>L44</f>
        <v>STELLATO</v>
      </c>
      <c r="H51" s="22"/>
      <c r="I51" s="60" t="s">
        <v>86</v>
      </c>
      <c r="J51" s="31" t="s">
        <v>343</v>
      </c>
      <c r="L51" s="31" t="s">
        <v>205</v>
      </c>
    </row>
    <row r="52" spans="1:12" ht="12" thickBot="1">
      <c r="A52" s="17" t="s">
        <v>84</v>
      </c>
      <c r="B52" s="17" t="s">
        <v>85</v>
      </c>
      <c r="C52" s="3" t="str">
        <f>J46</f>
        <v>DI VINCENZO</v>
      </c>
      <c r="D52" s="3" t="str">
        <f>J47</f>
        <v>DI VITO L</v>
      </c>
      <c r="E52" s="22">
        <v>1</v>
      </c>
      <c r="F52" s="22">
        <v>2</v>
      </c>
      <c r="G52" s="3" t="str">
        <f>L45</f>
        <v>FLAMINI</v>
      </c>
      <c r="H52" s="22" t="s">
        <v>359</v>
      </c>
      <c r="I52" s="60" t="s">
        <v>87</v>
      </c>
      <c r="J52" s="31" t="s">
        <v>364</v>
      </c>
      <c r="L52" s="31" t="s">
        <v>197</v>
      </c>
    </row>
    <row r="53" spans="1:12" ht="12" customHeight="1"/>
    <row r="54" spans="1:12" ht="27" customHeight="1">
      <c r="A54" s="127" t="s">
        <v>112</v>
      </c>
      <c r="B54" s="128"/>
      <c r="C54" s="128"/>
      <c r="D54" s="128"/>
      <c r="E54" s="128"/>
      <c r="F54" s="128"/>
      <c r="G54" s="128"/>
      <c r="H54" s="128"/>
      <c r="I54" s="129"/>
    </row>
    <row r="55" spans="1:12" ht="12">
      <c r="A55" s="116"/>
      <c r="B55" s="116"/>
      <c r="C55" s="18" t="s">
        <v>55</v>
      </c>
      <c r="D55" s="18" t="s">
        <v>54</v>
      </c>
      <c r="E55" s="117"/>
      <c r="F55" s="117"/>
      <c r="G55" s="18" t="s">
        <v>10</v>
      </c>
      <c r="H55" s="18" t="s">
        <v>56</v>
      </c>
      <c r="I55" s="19"/>
    </row>
    <row r="56" spans="1:12">
      <c r="A56" s="19" t="s">
        <v>86</v>
      </c>
      <c r="B56" s="19" t="s">
        <v>87</v>
      </c>
      <c r="C56" s="3" t="str">
        <f>J51</f>
        <v>PATRUNO</v>
      </c>
      <c r="D56" s="3" t="str">
        <f>J52</f>
        <v>DI VITO</v>
      </c>
      <c r="E56" s="22">
        <v>2</v>
      </c>
      <c r="F56" s="22">
        <v>1</v>
      </c>
      <c r="G56" s="3"/>
      <c r="H56" s="22"/>
      <c r="I56" s="19"/>
    </row>
  </sheetData>
  <sheetProtection selectLockedCells="1"/>
  <mergeCells count="18">
    <mergeCell ref="A42:I42"/>
    <mergeCell ref="A12:I12"/>
    <mergeCell ref="A54:I54"/>
    <mergeCell ref="A55:B55"/>
    <mergeCell ref="E55:F55"/>
    <mergeCell ref="A49:I49"/>
    <mergeCell ref="A50:B50"/>
    <mergeCell ref="E50:F50"/>
    <mergeCell ref="A13:B13"/>
    <mergeCell ref="E13:F13"/>
    <mergeCell ref="A43:B43"/>
    <mergeCell ref="E43:F43"/>
    <mergeCell ref="A1:I1"/>
    <mergeCell ref="E2:F2"/>
    <mergeCell ref="A2:B2"/>
    <mergeCell ref="A32:B32"/>
    <mergeCell ref="E32:F32"/>
    <mergeCell ref="A31:I31"/>
  </mergeCells>
  <phoneticPr fontId="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N53"/>
  <sheetViews>
    <sheetView topLeftCell="A37" workbookViewId="0">
      <selection activeCell="M43" sqref="M43"/>
    </sheetView>
  </sheetViews>
  <sheetFormatPr defaultRowHeight="11.25"/>
  <cols>
    <col min="1" max="1" width="14.7109375" style="1" customWidth="1"/>
    <col min="2" max="2" width="4.5703125" style="1" customWidth="1"/>
    <col min="3" max="6" width="2.7109375" style="1" customWidth="1"/>
    <col min="7" max="8" width="14.7109375" style="1" customWidth="1"/>
    <col min="9" max="10" width="2.7109375" style="1" customWidth="1"/>
    <col min="11" max="11" width="14.7109375" style="1" customWidth="1"/>
    <col min="12" max="12" width="9.140625" style="1"/>
    <col min="13" max="13" width="9.140625" style="12"/>
    <col min="14" max="14" width="15.85546875" style="21" customWidth="1"/>
    <col min="15" max="16384" width="9.140625" style="1"/>
  </cols>
  <sheetData>
    <row r="1" spans="1:14" ht="15" customHeight="1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9"/>
      <c r="N1" s="29"/>
    </row>
    <row r="2" spans="1:14" ht="12.95" customHeight="1" thickBot="1">
      <c r="A2" s="37" t="s">
        <v>1</v>
      </c>
      <c r="B2" s="37" t="s">
        <v>2</v>
      </c>
      <c r="C2" s="37" t="s">
        <v>3</v>
      </c>
      <c r="D2" s="37" t="s">
        <v>4</v>
      </c>
      <c r="E2" s="37" t="s">
        <v>5</v>
      </c>
      <c r="F2" s="7"/>
      <c r="G2" s="89" t="s">
        <v>6</v>
      </c>
      <c r="H2" s="90"/>
      <c r="I2" s="90"/>
      <c r="J2" s="90"/>
      <c r="K2" s="37" t="s">
        <v>10</v>
      </c>
    </row>
    <row r="3" spans="1:14" ht="11.25" customHeight="1" thickBot="1">
      <c r="A3" s="24" t="str">
        <f ca="1">Giocatori!F2</f>
        <v>MASTRANTUONO</v>
      </c>
      <c r="B3" s="24">
        <f>SUM(IF(I3&gt;J3,3,IF(I3=J3,1,0)),IF(I5&gt;J5,3,IF(I5=J5,1,0)),IF(I7&gt;J7,3,IF(I7=J7,1,0)))</f>
        <v>7</v>
      </c>
      <c r="C3" s="24">
        <f>I3+I5+I7</f>
        <v>11</v>
      </c>
      <c r="D3" s="24">
        <f>J3+J4</f>
        <v>1</v>
      </c>
      <c r="E3" s="24">
        <f>C3-D3</f>
        <v>10</v>
      </c>
      <c r="F3" s="25"/>
      <c r="G3" s="63" t="str">
        <f>A3</f>
        <v>MASTRANTUONO</v>
      </c>
      <c r="H3" s="63" t="str">
        <f>A5</f>
        <v>NAPPA</v>
      </c>
      <c r="I3" s="22">
        <v>1</v>
      </c>
      <c r="J3" s="22">
        <v>1</v>
      </c>
      <c r="K3" s="28"/>
      <c r="M3" s="33" t="s">
        <v>11</v>
      </c>
      <c r="N3" s="32" t="s">
        <v>256</v>
      </c>
    </row>
    <row r="4" spans="1:14" ht="11.25" customHeight="1" thickBot="1">
      <c r="A4" s="24" t="str">
        <f ca="1">Giocatori!F3</f>
        <v>GIAMBELLUCA</v>
      </c>
      <c r="B4" s="24">
        <f>SUM(IF(I4&gt;J4,3,IF(I4=J4,1,0)),IF(I6&gt;J6,3,IF(I6=J6,1,0)),IF(J7&gt;I7,3,IF(J7=I7,1,0)))</f>
        <v>3</v>
      </c>
      <c r="C4" s="24">
        <f>I4+I6+J7</f>
        <v>8</v>
      </c>
      <c r="D4" s="24">
        <f>I4+J5</f>
        <v>5</v>
      </c>
      <c r="E4" s="24">
        <f>C4-D4</f>
        <v>3</v>
      </c>
      <c r="F4" s="25"/>
      <c r="G4" s="28" t="str">
        <f>A4</f>
        <v>GIAMBELLUCA</v>
      </c>
      <c r="H4" s="28">
        <f>A6</f>
        <v>0</v>
      </c>
      <c r="I4" s="22">
        <v>5</v>
      </c>
      <c r="J4" s="22">
        <v>0</v>
      </c>
      <c r="K4" s="28"/>
      <c r="M4" s="33" t="s">
        <v>12</v>
      </c>
      <c r="N4" s="32" t="s">
        <v>336</v>
      </c>
    </row>
    <row r="5" spans="1:14" ht="11.25" customHeight="1" thickBot="1">
      <c r="A5" s="24" t="str">
        <f ca="1">Giocatori!F4</f>
        <v>NAPPA</v>
      </c>
      <c r="B5" s="24">
        <f>SUM(IF(J3&gt;I3,3,IF(J3=I3,1,0)),IF(J6&gt;I6,3,IF(J6=I6,1,0)),IF(I8&gt;J8,3,IF(I8=J8,1,0)))</f>
        <v>7</v>
      </c>
      <c r="C5" s="24">
        <f>J3+J6+I8</f>
        <v>10</v>
      </c>
      <c r="D5" s="24">
        <f>I3+I5</f>
        <v>6</v>
      </c>
      <c r="E5" s="24">
        <f>C5-D5</f>
        <v>4</v>
      </c>
      <c r="F5" s="25"/>
      <c r="G5" s="28" t="str">
        <f>A3</f>
        <v>MASTRANTUONO</v>
      </c>
      <c r="H5" s="28">
        <f>A6</f>
        <v>0</v>
      </c>
      <c r="I5" s="22">
        <v>5</v>
      </c>
      <c r="J5" s="22">
        <v>0</v>
      </c>
      <c r="K5" s="3"/>
      <c r="M5" s="33" t="s">
        <v>13</v>
      </c>
      <c r="N5" s="32" t="s">
        <v>335</v>
      </c>
    </row>
    <row r="6" spans="1:14" ht="11.25" customHeight="1" thickBot="1">
      <c r="A6" s="24">
        <f ca="1">Giocatori!F5</f>
        <v>0</v>
      </c>
      <c r="B6" s="24">
        <f>SUM(IF(J4&gt;I4,3,IF(J4=I4,1,0)),IF(J5&gt;I5,3,IF(J5=I5,1,0)),IF(J8&gt;I8,3,IF(J8=I8,1,0)))</f>
        <v>0</v>
      </c>
      <c r="C6" s="24">
        <f>J4+J5+J8</f>
        <v>0</v>
      </c>
      <c r="D6" s="24">
        <f>I4+I6</f>
        <v>8</v>
      </c>
      <c r="E6" s="24">
        <f>C6-D6</f>
        <v>-8</v>
      </c>
      <c r="F6" s="25"/>
      <c r="G6" s="64" t="str">
        <f>A4</f>
        <v>GIAMBELLUCA</v>
      </c>
      <c r="H6" s="64" t="str">
        <f>A5</f>
        <v>NAPPA</v>
      </c>
      <c r="I6" s="22">
        <v>3</v>
      </c>
      <c r="J6" s="22">
        <v>4</v>
      </c>
      <c r="K6" s="3"/>
      <c r="M6" s="33" t="s">
        <v>13</v>
      </c>
      <c r="N6" s="32"/>
    </row>
    <row r="7" spans="1:14" ht="11.25" customHeight="1">
      <c r="A7" s="38"/>
      <c r="B7" s="38"/>
      <c r="C7" s="38"/>
      <c r="D7" s="38"/>
      <c r="E7" s="38"/>
      <c r="F7" s="39"/>
      <c r="G7" s="66" t="str">
        <f>A3</f>
        <v>MASTRANTUONO</v>
      </c>
      <c r="H7" s="66" t="str">
        <f>A4</f>
        <v>GIAMBELLUCA</v>
      </c>
      <c r="I7" s="22">
        <v>5</v>
      </c>
      <c r="J7" s="22">
        <v>0</v>
      </c>
      <c r="K7" s="3"/>
      <c r="M7" s="40"/>
      <c r="N7" s="23"/>
    </row>
    <row r="8" spans="1:14" ht="11.25" customHeight="1">
      <c r="A8" s="38"/>
      <c r="B8" s="38"/>
      <c r="C8" s="38"/>
      <c r="D8" s="38"/>
      <c r="E8" s="38"/>
      <c r="F8" s="39"/>
      <c r="G8" s="24" t="str">
        <f>A5</f>
        <v>NAPPA</v>
      </c>
      <c r="H8" s="24">
        <f>A6</f>
        <v>0</v>
      </c>
      <c r="I8" s="22">
        <v>5</v>
      </c>
      <c r="J8" s="22">
        <v>0</v>
      </c>
      <c r="K8" s="3"/>
      <c r="M8" s="40"/>
      <c r="N8" s="23"/>
    </row>
    <row r="9" spans="1:14" ht="9.9499999999999993" customHeight="1"/>
    <row r="10" spans="1:14" ht="9.9499999999999993" customHeight="1"/>
    <row r="11" spans="1:14" ht="15" customHeight="1">
      <c r="A11" s="104" t="s">
        <v>17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5"/>
      <c r="N11" s="29"/>
    </row>
    <row r="12" spans="1:14" ht="12.95" customHeight="1" thickBot="1">
      <c r="A12" s="37" t="s">
        <v>1</v>
      </c>
      <c r="B12" s="37" t="s">
        <v>2</v>
      </c>
      <c r="C12" s="37" t="s">
        <v>3</v>
      </c>
      <c r="D12" s="37" t="s">
        <v>4</v>
      </c>
      <c r="E12" s="37" t="s">
        <v>5</v>
      </c>
      <c r="F12" s="7"/>
      <c r="G12" s="89" t="s">
        <v>6</v>
      </c>
      <c r="H12" s="90"/>
      <c r="I12" s="90"/>
      <c r="J12" s="90"/>
      <c r="K12" s="37" t="s">
        <v>10</v>
      </c>
    </row>
    <row r="13" spans="1:14" ht="11.25" customHeight="1" thickBot="1">
      <c r="A13" s="24" t="str">
        <f ca="1">Giocatori!F6</f>
        <v>ALESSI</v>
      </c>
      <c r="B13" s="24">
        <f>SUM(IF(I13&gt;J13,3,IF(I13=J13,1,0)),IF(I15&gt;J15,3,IF(I15=J15,1,0)),IF(I17&gt;J17,3,IF(I17=J17,1,0)))</f>
        <v>9</v>
      </c>
      <c r="C13" s="24">
        <f>I13+I15+I17</f>
        <v>18</v>
      </c>
      <c r="D13" s="24">
        <f>J13+J14</f>
        <v>1</v>
      </c>
      <c r="E13" s="24">
        <f>C13-D13</f>
        <v>17</v>
      </c>
      <c r="F13" s="25"/>
      <c r="G13" s="62" t="str">
        <f>A13</f>
        <v>ALESSI</v>
      </c>
      <c r="H13" s="62" t="str">
        <f>A15</f>
        <v>SCATAMACCHIA</v>
      </c>
      <c r="I13" s="22">
        <v>6</v>
      </c>
      <c r="J13" s="22">
        <v>1</v>
      </c>
      <c r="K13" s="28"/>
      <c r="M13" s="33" t="s">
        <v>14</v>
      </c>
      <c r="N13" s="32" t="s">
        <v>257</v>
      </c>
    </row>
    <row r="14" spans="1:14" ht="11.25" customHeight="1" thickBot="1">
      <c r="A14" s="24" t="str">
        <f ca="1">Giocatori!F7</f>
        <v>ARCA</v>
      </c>
      <c r="B14" s="24">
        <f>SUM(IF(I14&gt;J14,3,IF(I14=J14,1,0)),IF(I16&gt;J16,3,IF(I16=J16,1,0)),IF(J17&gt;I17,3,IF(J17=I17,1,0)))</f>
        <v>3</v>
      </c>
      <c r="C14" s="24">
        <f>I14+I16+J17</f>
        <v>6</v>
      </c>
      <c r="D14" s="24">
        <f>I14+J15</f>
        <v>5</v>
      </c>
      <c r="E14" s="24">
        <f>C14-D14</f>
        <v>1</v>
      </c>
      <c r="F14" s="25"/>
      <c r="G14" s="28" t="str">
        <f>A14</f>
        <v>ARCA</v>
      </c>
      <c r="H14" s="28">
        <f>A16</f>
        <v>0</v>
      </c>
      <c r="I14" s="22">
        <v>5</v>
      </c>
      <c r="J14" s="22">
        <v>0</v>
      </c>
      <c r="K14" s="28"/>
      <c r="M14" s="33" t="s">
        <v>15</v>
      </c>
      <c r="N14" s="32" t="s">
        <v>262</v>
      </c>
    </row>
    <row r="15" spans="1:14" ht="11.25" customHeight="1" thickBot="1">
      <c r="A15" s="24" t="str">
        <f ca="1">Giocatori!F8</f>
        <v>SCATAMACCHIA</v>
      </c>
      <c r="B15" s="24">
        <f>SUM(IF(J13&gt;I13,3,IF(J13=I13,1,0)),IF(J16&gt;I16,3,IF(J16=I16,1,0)),IF(I18&gt;J18,3,IF(I18=J18,1,0)))</f>
        <v>6</v>
      </c>
      <c r="C15" s="24">
        <f>J13+J16+I18</f>
        <v>8</v>
      </c>
      <c r="D15" s="24">
        <f>I13+I15</f>
        <v>11</v>
      </c>
      <c r="E15" s="24">
        <f>C15-D15</f>
        <v>-3</v>
      </c>
      <c r="F15" s="25"/>
      <c r="G15" s="28" t="str">
        <f>A13</f>
        <v>ALESSI</v>
      </c>
      <c r="H15" s="28">
        <f>A16</f>
        <v>0</v>
      </c>
      <c r="I15" s="22">
        <v>5</v>
      </c>
      <c r="J15" s="22">
        <v>0</v>
      </c>
      <c r="K15" s="3"/>
      <c r="M15" s="33" t="s">
        <v>16</v>
      </c>
      <c r="N15" s="32" t="s">
        <v>260</v>
      </c>
    </row>
    <row r="16" spans="1:14" ht="11.25" customHeight="1" thickBot="1">
      <c r="A16" s="24">
        <f ca="1">Giocatori!F9</f>
        <v>0</v>
      </c>
      <c r="B16" s="24">
        <f>SUM(IF(J14&gt;I14,3,IF(J14=I14,1,0)),IF(J15&gt;I15,3,IF(J15=I15,1,0)),IF(J18&gt;I18,3,IF(J18=I18,1,0)))</f>
        <v>0</v>
      </c>
      <c r="C16" s="24">
        <f>J14+J15+J18</f>
        <v>0</v>
      </c>
      <c r="D16" s="24">
        <f>I14+I16</f>
        <v>6</v>
      </c>
      <c r="E16" s="24">
        <f>C16-D16</f>
        <v>-6</v>
      </c>
      <c r="F16" s="25"/>
      <c r="G16" s="63" t="str">
        <f>A14</f>
        <v>ARCA</v>
      </c>
      <c r="H16" s="63" t="str">
        <f>A15</f>
        <v>SCATAMACCHIA</v>
      </c>
      <c r="I16" s="22">
        <v>1</v>
      </c>
      <c r="J16" s="22">
        <v>2</v>
      </c>
      <c r="K16" s="3"/>
      <c r="M16" s="33" t="s">
        <v>95</v>
      </c>
      <c r="N16" s="32"/>
    </row>
    <row r="17" spans="1:14" ht="11.25" customHeight="1">
      <c r="A17" s="38"/>
      <c r="B17" s="38"/>
      <c r="C17" s="38"/>
      <c r="D17" s="38"/>
      <c r="E17" s="38"/>
      <c r="F17" s="39"/>
      <c r="G17" s="64" t="str">
        <f>A13</f>
        <v>ALESSI</v>
      </c>
      <c r="H17" s="64" t="str">
        <f>A14</f>
        <v>ARCA</v>
      </c>
      <c r="I17" s="22">
        <v>7</v>
      </c>
      <c r="J17" s="22">
        <v>0</v>
      </c>
      <c r="K17" s="3"/>
      <c r="M17" s="40"/>
      <c r="N17" s="23"/>
    </row>
    <row r="18" spans="1:14" ht="11.25" customHeight="1">
      <c r="A18" s="38"/>
      <c r="B18" s="38"/>
      <c r="C18" s="38"/>
      <c r="D18" s="38"/>
      <c r="E18" s="38"/>
      <c r="F18" s="39"/>
      <c r="G18" s="24" t="str">
        <f>A15</f>
        <v>SCATAMACCHIA</v>
      </c>
      <c r="H18" s="24">
        <f>A16</f>
        <v>0</v>
      </c>
      <c r="I18" s="22">
        <v>5</v>
      </c>
      <c r="J18" s="22">
        <v>0</v>
      </c>
      <c r="K18" s="3"/>
      <c r="M18" s="40"/>
      <c r="N18" s="23"/>
    </row>
    <row r="19" spans="1:14" ht="9.9499999999999993" customHeight="1"/>
    <row r="21" spans="1:14" ht="15" customHeight="1">
      <c r="A21" s="93" t="s">
        <v>22</v>
      </c>
      <c r="B21" s="93"/>
      <c r="C21" s="93"/>
      <c r="D21" s="93"/>
      <c r="E21" s="93"/>
      <c r="F21" s="93"/>
      <c r="G21" s="93"/>
      <c r="H21" s="93"/>
      <c r="I21" s="93"/>
      <c r="J21" s="93"/>
      <c r="K21" s="94"/>
      <c r="N21" s="29"/>
    </row>
    <row r="22" spans="1:14" ht="12.95" customHeight="1" thickBot="1">
      <c r="A22" s="37" t="s">
        <v>1</v>
      </c>
      <c r="B22" s="37" t="s">
        <v>2</v>
      </c>
      <c r="C22" s="37" t="s">
        <v>3</v>
      </c>
      <c r="D22" s="37" t="s">
        <v>4</v>
      </c>
      <c r="E22" s="37" t="s">
        <v>5</v>
      </c>
      <c r="F22" s="7"/>
      <c r="G22" s="89" t="s">
        <v>6</v>
      </c>
      <c r="H22" s="90"/>
      <c r="I22" s="90"/>
      <c r="J22" s="90"/>
      <c r="K22" s="37" t="s">
        <v>10</v>
      </c>
    </row>
    <row r="23" spans="1:14" ht="11.25" customHeight="1" thickBot="1">
      <c r="A23" s="24" t="str">
        <f ca="1">Giocatori!F10</f>
        <v>MATTIANGELI</v>
      </c>
      <c r="B23" s="24">
        <f>SUM(IF(I23&gt;J23,3,IF(I23=J23,1,0)),IF(I25&gt;J25,3,IF(I25=J25,1,0)),IF(I27&gt;J27,3,IF(I27=J27,1,0)))</f>
        <v>4</v>
      </c>
      <c r="C23" s="24">
        <f>I23+I25+I27</f>
        <v>3</v>
      </c>
      <c r="D23" s="24">
        <f>J23+J24</f>
        <v>0</v>
      </c>
      <c r="E23" s="24">
        <f>C23-D23</f>
        <v>3</v>
      </c>
      <c r="F23" s="25"/>
      <c r="G23" s="62" t="str">
        <f>A23</f>
        <v>MATTIANGELI</v>
      </c>
      <c r="H23" s="62" t="str">
        <f>A25</f>
        <v>BRESSI</v>
      </c>
      <c r="I23" s="22">
        <v>3</v>
      </c>
      <c r="J23" s="22">
        <v>0</v>
      </c>
      <c r="K23" s="28"/>
      <c r="M23" s="33" t="s">
        <v>24</v>
      </c>
      <c r="N23" s="32" t="s">
        <v>259</v>
      </c>
    </row>
    <row r="24" spans="1:14" ht="11.25" customHeight="1" thickBot="1">
      <c r="A24" s="24" t="str">
        <f ca="1">Giocatori!F11</f>
        <v>MARINUCCI</v>
      </c>
      <c r="B24" s="24">
        <f>SUM(IF(I24&gt;J24,3,IF(I24=J24,1,0)),IF(I26&gt;J26,3,IF(I26=J26,1,0)),IF(J27&gt;I27,3,IF(J27=I27,1,0)))</f>
        <v>5</v>
      </c>
      <c r="C24" s="24">
        <f>I24+I26+J27</f>
        <v>5</v>
      </c>
      <c r="D24" s="24">
        <f>I24+J25</f>
        <v>0</v>
      </c>
      <c r="E24" s="24">
        <f>C24-D24</f>
        <v>5</v>
      </c>
      <c r="F24" s="25"/>
      <c r="G24" s="28" t="str">
        <f>A24</f>
        <v>MARINUCCI</v>
      </c>
      <c r="H24" s="28">
        <f>A26</f>
        <v>0</v>
      </c>
      <c r="I24" s="22"/>
      <c r="J24" s="22"/>
      <c r="K24" s="28"/>
      <c r="M24" s="33" t="s">
        <v>25</v>
      </c>
      <c r="N24" s="32" t="s">
        <v>229</v>
      </c>
    </row>
    <row r="25" spans="1:14" ht="11.25" customHeight="1" thickBot="1">
      <c r="A25" s="24" t="str">
        <f ca="1">Giocatori!F12</f>
        <v>BRESSI</v>
      </c>
      <c r="B25" s="24">
        <f>SUM(IF(J23&gt;I23,3,IF(J23=I23,1,0)),IF(J26&gt;I26,3,IF(J26=I26,1,0)),IF(I28&gt;J28,3,IF(I28=J28,1,0)))</f>
        <v>2</v>
      </c>
      <c r="C25" s="24">
        <f>J23+J26+I28</f>
        <v>3</v>
      </c>
      <c r="D25" s="24">
        <f>I23+I25</f>
        <v>3</v>
      </c>
      <c r="E25" s="24">
        <f>C25-D25</f>
        <v>0</v>
      </c>
      <c r="F25" s="25"/>
      <c r="G25" s="24" t="str">
        <f>A23</f>
        <v>MATTIANGELI</v>
      </c>
      <c r="H25" s="24">
        <f>A26</f>
        <v>0</v>
      </c>
      <c r="I25" s="22"/>
      <c r="J25" s="22"/>
      <c r="K25" s="3"/>
      <c r="M25" s="33" t="s">
        <v>26</v>
      </c>
      <c r="N25" s="32" t="s">
        <v>261</v>
      </c>
    </row>
    <row r="26" spans="1:14" ht="11.25" customHeight="1" thickBot="1">
      <c r="A26" s="24">
        <f ca="1">Giocatori!F13</f>
        <v>0</v>
      </c>
      <c r="B26" s="24">
        <f>SUM(IF(J24&gt;I24,3,IF(J24=I24,1,0)),IF(J25&gt;I25,3,IF(J25=I25,1,0)),IF(J28&gt;I28,3,IF(J28=I28,1,0)))</f>
        <v>3</v>
      </c>
      <c r="C26" s="24">
        <f>J24+J25+J28</f>
        <v>0</v>
      </c>
      <c r="D26" s="24">
        <f>I24+I26</f>
        <v>3</v>
      </c>
      <c r="E26" s="24">
        <f>C26-D26</f>
        <v>-3</v>
      </c>
      <c r="F26" s="25"/>
      <c r="G26" s="64" t="str">
        <f>A24</f>
        <v>MARINUCCI</v>
      </c>
      <c r="H26" s="64" t="str">
        <f>A25</f>
        <v>BRESSI</v>
      </c>
      <c r="I26" s="22">
        <v>3</v>
      </c>
      <c r="J26" s="22">
        <v>3</v>
      </c>
      <c r="K26" s="3"/>
      <c r="M26" s="33" t="s">
        <v>88</v>
      </c>
      <c r="N26" s="32"/>
    </row>
    <row r="27" spans="1:14" ht="11.25" customHeight="1">
      <c r="A27" s="38"/>
      <c r="B27" s="38"/>
      <c r="C27" s="38"/>
      <c r="D27" s="38"/>
      <c r="E27" s="38"/>
      <c r="F27" s="39"/>
      <c r="G27" s="66" t="str">
        <f>A23</f>
        <v>MATTIANGELI</v>
      </c>
      <c r="H27" s="66" t="str">
        <f>A24</f>
        <v>MARINUCCI</v>
      </c>
      <c r="I27" s="22">
        <v>0</v>
      </c>
      <c r="J27" s="22">
        <v>2</v>
      </c>
      <c r="K27" s="3"/>
      <c r="L27" s="1">
        <v>4</v>
      </c>
      <c r="M27" s="40"/>
      <c r="N27" s="23"/>
    </row>
    <row r="28" spans="1:14" ht="11.25" customHeight="1">
      <c r="A28" s="38"/>
      <c r="B28" s="38"/>
      <c r="C28" s="38"/>
      <c r="D28" s="38"/>
      <c r="E28" s="38"/>
      <c r="F28" s="39"/>
      <c r="G28" s="24" t="str">
        <f>A25</f>
        <v>BRESSI</v>
      </c>
      <c r="H28" s="24">
        <f>A26</f>
        <v>0</v>
      </c>
      <c r="I28" s="22"/>
      <c r="J28" s="22"/>
      <c r="K28" s="3"/>
      <c r="M28" s="40"/>
      <c r="N28" s="23"/>
    </row>
    <row r="29" spans="1:14" ht="9.9499999999999993" customHeight="1"/>
    <row r="31" spans="1:14" ht="15" customHeight="1">
      <c r="A31" s="97" t="s">
        <v>23</v>
      </c>
      <c r="B31" s="97"/>
      <c r="C31" s="97"/>
      <c r="D31" s="97"/>
      <c r="E31" s="97"/>
      <c r="F31" s="97"/>
      <c r="G31" s="97"/>
      <c r="H31" s="97"/>
      <c r="I31" s="97"/>
      <c r="J31" s="97"/>
      <c r="K31" s="98"/>
      <c r="N31" s="29"/>
    </row>
    <row r="32" spans="1:14" ht="12.95" customHeight="1" thickBot="1">
      <c r="A32" s="37" t="s">
        <v>1</v>
      </c>
      <c r="B32" s="37" t="s">
        <v>2</v>
      </c>
      <c r="C32" s="37" t="s">
        <v>3</v>
      </c>
      <c r="D32" s="37" t="s">
        <v>4</v>
      </c>
      <c r="E32" s="37" t="s">
        <v>5</v>
      </c>
      <c r="F32" s="7"/>
      <c r="G32" s="89" t="s">
        <v>6</v>
      </c>
      <c r="H32" s="90"/>
      <c r="I32" s="90"/>
      <c r="J32" s="90"/>
      <c r="K32" s="37" t="s">
        <v>10</v>
      </c>
    </row>
    <row r="33" spans="1:14" ht="11.25" customHeight="1" thickBot="1">
      <c r="A33" s="24" t="str">
        <f ca="1">Giocatori!F14</f>
        <v>SANTANICCHIA</v>
      </c>
      <c r="B33" s="24">
        <f>SUM(IF(I33&gt;J33,3,IF(I33=J33,1,0)),IF(I35&gt;J35,3,IF(I35=J35,1,0)),IF(I37&gt;J37,3,IF(I37=J37,1,0)))</f>
        <v>4</v>
      </c>
      <c r="C33" s="24">
        <f>I33+I35+I37</f>
        <v>7</v>
      </c>
      <c r="D33" s="24">
        <f>J33+J34</f>
        <v>3</v>
      </c>
      <c r="E33" s="24">
        <f>C33-D33</f>
        <v>4</v>
      </c>
      <c r="F33" s="25"/>
      <c r="G33" s="62" t="str">
        <f>A33</f>
        <v>SANTANICCHIA</v>
      </c>
      <c r="H33" s="62" t="str">
        <f>A35</f>
        <v>DI FRANCESCO</v>
      </c>
      <c r="I33" s="22">
        <v>6</v>
      </c>
      <c r="J33" s="22">
        <v>1</v>
      </c>
      <c r="K33" s="28"/>
      <c r="M33" s="33" t="s">
        <v>27</v>
      </c>
      <c r="N33" s="32" t="s">
        <v>338</v>
      </c>
    </row>
    <row r="34" spans="1:14" ht="11.25" customHeight="1" thickBot="1">
      <c r="A34" s="24" t="str">
        <f ca="1">Giocatori!F15</f>
        <v>DI VITO R.</v>
      </c>
      <c r="B34" s="24">
        <f>SUM(IF(I34&gt;J34,3,IF(I34=J34,1,0)),IF(I36&gt;J36,3,IF(I36=J36,1,0)),IF(J37&gt;I37,3,IF(J37=I37,1,0)))</f>
        <v>6</v>
      </c>
      <c r="C34" s="24">
        <f>I34+I36+J37</f>
        <v>6</v>
      </c>
      <c r="D34" s="24">
        <f>I34+J35</f>
        <v>1</v>
      </c>
      <c r="E34" s="24">
        <f>C34-D34</f>
        <v>5</v>
      </c>
      <c r="F34" s="25"/>
      <c r="G34" s="62" t="str">
        <f>A34</f>
        <v>DI VITO R.</v>
      </c>
      <c r="H34" s="62" t="str">
        <f>A36</f>
        <v>OGNO</v>
      </c>
      <c r="I34" s="22">
        <v>1</v>
      </c>
      <c r="J34" s="22">
        <v>2</v>
      </c>
      <c r="K34" s="28"/>
      <c r="M34" s="33" t="s">
        <v>28</v>
      </c>
      <c r="N34" s="32" t="s">
        <v>350</v>
      </c>
    </row>
    <row r="35" spans="1:14" ht="11.25" customHeight="1" thickBot="1">
      <c r="A35" s="24" t="str">
        <f ca="1">Giocatori!F16</f>
        <v>DI FRANCESCO</v>
      </c>
      <c r="B35" s="24">
        <f>SUM(IF(J33&gt;I33,3,IF(J33=I33,1,0)),IF(J36&gt;I36,3,IF(J36=I36,1,0)),IF(I38&gt;J38,3,IF(I38=J38,1,0)))</f>
        <v>0</v>
      </c>
      <c r="C35" s="24">
        <f>J33+J36+I38</f>
        <v>3</v>
      </c>
      <c r="D35" s="24">
        <f>I33+I35</f>
        <v>6</v>
      </c>
      <c r="E35" s="24">
        <f>C35-D35</f>
        <v>-3</v>
      </c>
      <c r="F35" s="25"/>
      <c r="G35" s="63" t="str">
        <f>A33</f>
        <v>SANTANICCHIA</v>
      </c>
      <c r="H35" s="63" t="str">
        <f>A36</f>
        <v>OGNO</v>
      </c>
      <c r="I35" s="22">
        <v>0</v>
      </c>
      <c r="J35" s="22">
        <v>0</v>
      </c>
      <c r="K35" s="3"/>
      <c r="M35" s="33" t="s">
        <v>29</v>
      </c>
      <c r="N35" s="32" t="s">
        <v>258</v>
      </c>
    </row>
    <row r="36" spans="1:14" ht="11.25" customHeight="1" thickBot="1">
      <c r="A36" s="24" t="str">
        <f ca="1">Giocatori!F17</f>
        <v>OGNO</v>
      </c>
      <c r="B36" s="24">
        <f>SUM(IF(J34&gt;I34,3,IF(J34=I34,1,0)),IF(J35&gt;I35,3,IF(J35=I35,1,0)),IF(J38&gt;I38,3,IF(J38=I38,1,0)))</f>
        <v>7</v>
      </c>
      <c r="C36" s="24">
        <f>J34+J35+J38</f>
        <v>5</v>
      </c>
      <c r="D36" s="24">
        <f>I34+I36</f>
        <v>4</v>
      </c>
      <c r="E36" s="24">
        <f>C36-D36</f>
        <v>1</v>
      </c>
      <c r="F36" s="25"/>
      <c r="G36" s="63" t="str">
        <f>A34</f>
        <v>DI VITO R.</v>
      </c>
      <c r="H36" s="63" t="str">
        <f>A35</f>
        <v>DI FRANCESCO</v>
      </c>
      <c r="I36" s="22">
        <v>3</v>
      </c>
      <c r="J36" s="22">
        <v>0</v>
      </c>
      <c r="K36" s="3"/>
      <c r="M36" s="33" t="s">
        <v>94</v>
      </c>
      <c r="N36" s="32" t="s">
        <v>263</v>
      </c>
    </row>
    <row r="37" spans="1:14" ht="11.25" customHeight="1">
      <c r="A37" s="38"/>
      <c r="B37" s="38"/>
      <c r="C37" s="38"/>
      <c r="D37" s="38"/>
      <c r="E37" s="38"/>
      <c r="F37" s="39"/>
      <c r="G37" s="66" t="str">
        <f>A33</f>
        <v>SANTANICCHIA</v>
      </c>
      <c r="H37" s="66" t="str">
        <f>A34</f>
        <v>DI VITO R.</v>
      </c>
      <c r="I37" s="22">
        <v>1</v>
      </c>
      <c r="J37" s="22">
        <v>2</v>
      </c>
      <c r="K37" s="3"/>
      <c r="M37" s="40"/>
      <c r="N37" s="23"/>
    </row>
    <row r="38" spans="1:14" ht="11.25" customHeight="1">
      <c r="A38" s="38"/>
      <c r="B38" s="38"/>
      <c r="C38" s="38"/>
      <c r="D38" s="38"/>
      <c r="E38" s="38"/>
      <c r="F38" s="39"/>
      <c r="G38" s="66" t="str">
        <f>A35</f>
        <v>DI FRANCESCO</v>
      </c>
      <c r="H38" s="66" t="str">
        <f>A36</f>
        <v>OGNO</v>
      </c>
      <c r="I38" s="22">
        <v>2</v>
      </c>
      <c r="J38" s="22">
        <v>3</v>
      </c>
      <c r="K38" s="3"/>
      <c r="M38" s="40"/>
      <c r="N38" s="23"/>
    </row>
    <row r="39" spans="1:14" ht="9.9499999999999993" customHeight="1"/>
    <row r="41" spans="1:14" ht="9.9499999999999993" customHeight="1"/>
    <row r="43" spans="1:14" ht="39" customHeight="1">
      <c r="G43" s="69" t="s">
        <v>312</v>
      </c>
    </row>
    <row r="45" spans="1:14" ht="15" customHeight="1">
      <c r="A45" s="97" t="s">
        <v>313</v>
      </c>
      <c r="B45" s="97"/>
      <c r="C45" s="97"/>
      <c r="D45" s="97"/>
      <c r="E45" s="97"/>
      <c r="F45" s="97"/>
      <c r="G45" s="97"/>
      <c r="H45" s="97"/>
      <c r="I45" s="97"/>
      <c r="J45" s="97"/>
      <c r="K45" s="98"/>
      <c r="N45" s="29"/>
    </row>
    <row r="46" spans="1:14" ht="12.95" customHeight="1" thickBot="1">
      <c r="A46" s="37" t="s">
        <v>1</v>
      </c>
      <c r="B46" s="37" t="s">
        <v>2</v>
      </c>
      <c r="C46" s="37" t="s">
        <v>3</v>
      </c>
      <c r="D46" s="37" t="s">
        <v>4</v>
      </c>
      <c r="E46" s="37" t="s">
        <v>5</v>
      </c>
      <c r="F46" s="7"/>
      <c r="G46" s="89" t="s">
        <v>6</v>
      </c>
      <c r="H46" s="90"/>
      <c r="I46" s="90"/>
      <c r="J46" s="90"/>
      <c r="K46" s="37" t="s">
        <v>10</v>
      </c>
    </row>
    <row r="47" spans="1:14" ht="11.25" customHeight="1" thickBot="1">
      <c r="A47" s="24" t="str">
        <f ca="1">Giocatori!J2</f>
        <v>TAMBURRI</v>
      </c>
      <c r="B47" s="24">
        <f>SUM(IF(I47&gt;J47,3,IF(I47=J47,1,0)),IF(I49&gt;J49,3,IF(I49=J49,1,0)),IF(I51&gt;J51,3,IF(I51=J51,1,0)))</f>
        <v>7</v>
      </c>
      <c r="C47" s="24">
        <f>I47+I49+I51</f>
        <v>13</v>
      </c>
      <c r="D47" s="24">
        <f>J47+J48</f>
        <v>4</v>
      </c>
      <c r="E47" s="24">
        <f>C47-D47</f>
        <v>9</v>
      </c>
      <c r="F47" s="25"/>
      <c r="G47" s="28" t="str">
        <f>A47</f>
        <v>TAMBURRI</v>
      </c>
      <c r="H47" s="28" t="str">
        <f>A49</f>
        <v>PISCOPO</v>
      </c>
      <c r="I47" s="22">
        <v>6</v>
      </c>
      <c r="J47" s="22">
        <v>1</v>
      </c>
      <c r="K47" s="28"/>
      <c r="M47" s="33" t="s">
        <v>119</v>
      </c>
      <c r="N47" s="32" t="s">
        <v>264</v>
      </c>
    </row>
    <row r="48" spans="1:14" ht="11.25" customHeight="1" thickBot="1">
      <c r="A48" s="24" t="str">
        <f ca="1">Giocatori!J3</f>
        <v>ESPOSTO</v>
      </c>
      <c r="B48" s="24">
        <f>SUM(IF(I48&gt;J48,3,IF(I48=J48,1,0)),IF(I50&gt;J50,3,IF(I50=J50,1,0)),IF(J51&gt;I51,3,IF(J51=I51,1,0)))</f>
        <v>0</v>
      </c>
      <c r="C48" s="24">
        <f>I48+I50+J51</f>
        <v>0</v>
      </c>
      <c r="D48" s="24">
        <f>I48+J49</f>
        <v>2</v>
      </c>
      <c r="E48" s="24">
        <f>C48-D48</f>
        <v>-2</v>
      </c>
      <c r="F48" s="25"/>
      <c r="G48" s="28" t="str">
        <f>A48</f>
        <v>ESPOSTO</v>
      </c>
      <c r="H48" s="28" t="str">
        <f>A50</f>
        <v>GIUDICE</v>
      </c>
      <c r="I48" s="22">
        <v>0</v>
      </c>
      <c r="J48" s="22">
        <v>3</v>
      </c>
      <c r="K48" s="28"/>
      <c r="M48" s="33" t="s">
        <v>314</v>
      </c>
      <c r="N48" s="32" t="s">
        <v>243</v>
      </c>
    </row>
    <row r="49" spans="1:14" ht="11.25" customHeight="1" thickBot="1">
      <c r="A49" s="24" t="str">
        <f ca="1">Giocatori!J4</f>
        <v>PISCOPO</v>
      </c>
      <c r="B49" s="24">
        <f>SUM(IF(J47&gt;I47,3,IF(J47=I47,1,0)),IF(J50&gt;I50,3,IF(J50=I50,1,0)),IF(I52&gt;J52,3,IF(I52=J52,1,0)))</f>
        <v>3</v>
      </c>
      <c r="C49" s="24">
        <f>J47+J50+I52</f>
        <v>6</v>
      </c>
      <c r="D49" s="24">
        <f>I47+I49</f>
        <v>8</v>
      </c>
      <c r="E49" s="24">
        <f>C49-D49</f>
        <v>-2</v>
      </c>
      <c r="F49" s="25"/>
      <c r="G49" s="28" t="str">
        <f>A47</f>
        <v>TAMBURRI</v>
      </c>
      <c r="H49" s="28" t="str">
        <f>A50</f>
        <v>GIUDICE</v>
      </c>
      <c r="I49" s="22">
        <v>2</v>
      </c>
      <c r="J49" s="22">
        <v>2</v>
      </c>
      <c r="K49" s="3"/>
      <c r="M49" s="33" t="s">
        <v>315</v>
      </c>
      <c r="N49" s="32" t="s">
        <v>238</v>
      </c>
    </row>
    <row r="50" spans="1:14" ht="11.25" customHeight="1" thickBot="1">
      <c r="A50" s="24" t="str">
        <f ca="1">Giocatori!J5</f>
        <v>GIUDICE</v>
      </c>
      <c r="B50" s="24">
        <f>SUM(IF(J48&gt;I48,3,IF(J48=I48,1,0)),IF(J49&gt;I49,3,IF(J49=I49,1,0)),IF(J52&gt;I52,3,IF(J52=I52,1,0)))</f>
        <v>7</v>
      </c>
      <c r="C50" s="24">
        <f>J48+J49+J52</f>
        <v>10</v>
      </c>
      <c r="D50" s="24">
        <f>I48+I50</f>
        <v>0</v>
      </c>
      <c r="E50" s="24">
        <f>C50-D50</f>
        <v>10</v>
      </c>
      <c r="F50" s="25"/>
      <c r="G50" s="28" t="str">
        <f>A48</f>
        <v>ESPOSTO</v>
      </c>
      <c r="H50" s="28" t="str">
        <f>A49</f>
        <v>PISCOPO</v>
      </c>
      <c r="I50" s="22">
        <v>0</v>
      </c>
      <c r="J50" s="22">
        <v>3</v>
      </c>
      <c r="K50" s="3"/>
      <c r="M50" s="33" t="s">
        <v>316</v>
      </c>
      <c r="N50" s="32" t="s">
        <v>265</v>
      </c>
    </row>
    <row r="51" spans="1:14" ht="11.25" customHeight="1">
      <c r="A51" s="38"/>
      <c r="B51" s="38"/>
      <c r="C51" s="38"/>
      <c r="D51" s="38"/>
      <c r="E51" s="38"/>
      <c r="F51" s="39"/>
      <c r="G51" s="28" t="str">
        <f>A47</f>
        <v>TAMBURRI</v>
      </c>
      <c r="H51" s="28" t="str">
        <f>A48</f>
        <v>ESPOSTO</v>
      </c>
      <c r="I51" s="22">
        <v>5</v>
      </c>
      <c r="J51" s="22">
        <v>0</v>
      </c>
      <c r="K51" s="3"/>
      <c r="M51" s="40"/>
      <c r="N51" s="23"/>
    </row>
    <row r="52" spans="1:14" ht="11.25" customHeight="1">
      <c r="A52" s="38"/>
      <c r="B52" s="38"/>
      <c r="C52" s="38"/>
      <c r="D52" s="38"/>
      <c r="E52" s="38"/>
      <c r="F52" s="39"/>
      <c r="G52" s="28" t="str">
        <f>A49</f>
        <v>PISCOPO</v>
      </c>
      <c r="H52" s="28" t="str">
        <f>A50</f>
        <v>GIUDICE</v>
      </c>
      <c r="I52" s="22">
        <v>2</v>
      </c>
      <c r="J52" s="22">
        <v>5</v>
      </c>
      <c r="K52" s="3"/>
      <c r="M52" s="40"/>
      <c r="N52" s="23"/>
    </row>
    <row r="53" spans="1:14" ht="9.9499999999999993" customHeight="1"/>
  </sheetData>
  <mergeCells count="10">
    <mergeCell ref="G46:J46"/>
    <mergeCell ref="A1:K1"/>
    <mergeCell ref="G2:J2"/>
    <mergeCell ref="A11:K11"/>
    <mergeCell ref="G12:J12"/>
    <mergeCell ref="A21:K21"/>
    <mergeCell ref="G22:J22"/>
    <mergeCell ref="A31:K31"/>
    <mergeCell ref="G32:J32"/>
    <mergeCell ref="A45:K45"/>
  </mergeCells>
  <phoneticPr fontId="12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selection activeCell="J14" sqref="J14"/>
    </sheetView>
  </sheetViews>
  <sheetFormatPr defaultRowHeight="11.25"/>
  <cols>
    <col min="1" max="2" width="3.7109375" style="1" customWidth="1"/>
    <col min="3" max="4" width="16.7109375" style="1" customWidth="1"/>
    <col min="5" max="6" width="2.7109375" style="1" customWidth="1"/>
    <col min="7" max="7" width="16.7109375" style="1" customWidth="1"/>
    <col min="8" max="8" width="9.140625" style="1"/>
    <col min="9" max="9" width="3.7109375" style="12" customWidth="1"/>
    <col min="10" max="10" width="14.7109375" style="1" customWidth="1"/>
    <col min="11" max="11" width="9.140625" style="1"/>
    <col min="12" max="12" width="16.7109375" style="1" customWidth="1"/>
    <col min="13" max="16384" width="9.140625" style="1"/>
  </cols>
  <sheetData>
    <row r="1" spans="1:12" ht="12" customHeight="1"/>
    <row r="2" spans="1:12" ht="27" customHeight="1">
      <c r="A2" s="121" t="s">
        <v>189</v>
      </c>
      <c r="B2" s="122"/>
      <c r="C2" s="122"/>
      <c r="D2" s="122"/>
      <c r="E2" s="122"/>
      <c r="F2" s="122"/>
      <c r="G2" s="122"/>
      <c r="H2" s="122"/>
      <c r="I2" s="123"/>
    </row>
    <row r="3" spans="1:12" ht="12.75" thickBot="1">
      <c r="A3" s="110"/>
      <c r="B3" s="110"/>
      <c r="C3" s="11" t="s">
        <v>55</v>
      </c>
      <c r="D3" s="11" t="s">
        <v>54</v>
      </c>
      <c r="E3" s="111"/>
      <c r="F3" s="111"/>
      <c r="G3" s="11" t="s">
        <v>10</v>
      </c>
      <c r="H3" s="11" t="s">
        <v>56</v>
      </c>
      <c r="I3" s="14"/>
      <c r="J3" s="1" t="s">
        <v>284</v>
      </c>
      <c r="L3" s="1" t="s">
        <v>283</v>
      </c>
    </row>
    <row r="4" spans="1:12" ht="12" thickBot="1">
      <c r="A4" s="14" t="s">
        <v>11</v>
      </c>
      <c r="B4" s="14" t="s">
        <v>25</v>
      </c>
      <c r="C4" s="3" t="str">
        <f ca="1">Veteran!N3</f>
        <v>MASTRANTUONO</v>
      </c>
      <c r="D4" s="3" t="str">
        <f ca="1">Veteran!N24</f>
        <v>MATTIANGELI</v>
      </c>
      <c r="E4" s="22">
        <v>1</v>
      </c>
      <c r="F4" s="22">
        <v>2</v>
      </c>
      <c r="G4" s="3" t="str">
        <f ca="1">OpenF!L22</f>
        <v>VAGNONI</v>
      </c>
      <c r="H4" s="22"/>
      <c r="I4" s="59" t="s">
        <v>82</v>
      </c>
      <c r="J4" s="31" t="s">
        <v>229</v>
      </c>
      <c r="L4" s="31" t="s">
        <v>256</v>
      </c>
    </row>
    <row r="5" spans="1:12" ht="12" thickBot="1">
      <c r="A5" s="14" t="s">
        <v>15</v>
      </c>
      <c r="B5" s="14" t="s">
        <v>27</v>
      </c>
      <c r="C5" s="3" t="str">
        <f ca="1">Veteran!N14</f>
        <v>SCATAMACCHIA</v>
      </c>
      <c r="D5" s="3" t="str">
        <f ca="1">Veteran!N33</f>
        <v>OGNO</v>
      </c>
      <c r="E5" s="22">
        <v>0</v>
      </c>
      <c r="F5" s="22">
        <v>5</v>
      </c>
      <c r="G5" s="3" t="str">
        <f ca="1">OpenF!L23</f>
        <v>NAPOLITANO</v>
      </c>
      <c r="H5" s="22"/>
      <c r="I5" s="59" t="s">
        <v>83</v>
      </c>
      <c r="J5" s="31" t="s">
        <v>338</v>
      </c>
      <c r="L5" s="31" t="s">
        <v>262</v>
      </c>
    </row>
    <row r="6" spans="1:12" ht="12" thickBot="1">
      <c r="A6" s="14" t="s">
        <v>24</v>
      </c>
      <c r="B6" s="14" t="s">
        <v>12</v>
      </c>
      <c r="C6" s="3" t="str">
        <f ca="1">Veteran!N23</f>
        <v>MARINUCCI</v>
      </c>
      <c r="D6" s="3" t="str">
        <f ca="1">Veteran!N4</f>
        <v>NAPPA</v>
      </c>
      <c r="E6" s="22">
        <v>2</v>
      </c>
      <c r="F6" s="22">
        <v>5</v>
      </c>
      <c r="G6" s="3" t="str">
        <f ca="1">OpenF!L24</f>
        <v>CALONICO</v>
      </c>
      <c r="H6" s="22"/>
      <c r="I6" s="59" t="s">
        <v>84</v>
      </c>
      <c r="J6" s="31" t="s">
        <v>336</v>
      </c>
      <c r="L6" s="31" t="s">
        <v>259</v>
      </c>
    </row>
    <row r="7" spans="1:12" ht="12" thickBot="1">
      <c r="A7" s="14" t="s">
        <v>28</v>
      </c>
      <c r="B7" s="14" t="s">
        <v>14</v>
      </c>
      <c r="C7" s="3" t="str">
        <f ca="1">Veteran!N34</f>
        <v>DIV VITO R</v>
      </c>
      <c r="D7" s="3" t="str">
        <f ca="1">Veteran!N13</f>
        <v>ALESSI</v>
      </c>
      <c r="E7" s="22">
        <v>2</v>
      </c>
      <c r="F7" s="22">
        <v>5</v>
      </c>
      <c r="G7" s="3" t="str">
        <f ca="1">OpenF!L25</f>
        <v>TAGLIAFERRI D</v>
      </c>
      <c r="H7" s="22"/>
      <c r="I7" s="59" t="s">
        <v>85</v>
      </c>
      <c r="J7" s="31" t="s">
        <v>257</v>
      </c>
      <c r="L7" s="31" t="s">
        <v>337</v>
      </c>
    </row>
    <row r="8" spans="1:12" ht="12" customHeight="1"/>
    <row r="9" spans="1:12" ht="27" customHeight="1">
      <c r="A9" s="130" t="s">
        <v>190</v>
      </c>
      <c r="B9" s="131"/>
      <c r="C9" s="131"/>
      <c r="D9" s="131"/>
      <c r="E9" s="131"/>
      <c r="F9" s="131"/>
      <c r="G9" s="131"/>
      <c r="H9" s="131"/>
      <c r="I9" s="132"/>
    </row>
    <row r="10" spans="1:12" ht="12.75" thickBot="1">
      <c r="A10" s="133"/>
      <c r="B10" s="133"/>
      <c r="C10" s="16" t="s">
        <v>55</v>
      </c>
      <c r="D10" s="16" t="s">
        <v>54</v>
      </c>
      <c r="E10" s="134"/>
      <c r="F10" s="134"/>
      <c r="G10" s="16" t="s">
        <v>10</v>
      </c>
      <c r="H10" s="16" t="s">
        <v>56</v>
      </c>
      <c r="I10" s="17"/>
    </row>
    <row r="11" spans="1:12" ht="12" thickBot="1">
      <c r="A11" s="17" t="s">
        <v>82</v>
      </c>
      <c r="B11" s="17" t="s">
        <v>83</v>
      </c>
      <c r="C11" s="3" t="str">
        <f>J4</f>
        <v>MATTIANGELI</v>
      </c>
      <c r="D11" s="3" t="str">
        <f>J5</f>
        <v>OGNO</v>
      </c>
      <c r="E11" s="22">
        <v>2</v>
      </c>
      <c r="F11" s="22">
        <v>1</v>
      </c>
      <c r="G11" s="3" t="str">
        <f>L4</f>
        <v>MASTRANTUONO</v>
      </c>
      <c r="H11" s="22" t="s">
        <v>359</v>
      </c>
      <c r="I11" s="60" t="s">
        <v>86</v>
      </c>
      <c r="J11" s="31" t="s">
        <v>229</v>
      </c>
      <c r="L11" s="31" t="s">
        <v>338</v>
      </c>
    </row>
    <row r="12" spans="1:12" ht="12" thickBot="1">
      <c r="A12" s="17" t="s">
        <v>84</v>
      </c>
      <c r="B12" s="17" t="s">
        <v>85</v>
      </c>
      <c r="C12" s="3" t="str">
        <f>J6</f>
        <v>NAPPA</v>
      </c>
      <c r="D12" s="3" t="str">
        <f>J7</f>
        <v>ALESSI</v>
      </c>
      <c r="E12" s="22">
        <v>3</v>
      </c>
      <c r="F12" s="22">
        <v>5</v>
      </c>
      <c r="G12" s="3" t="str">
        <f>L5</f>
        <v>SCATAMACCHIA</v>
      </c>
      <c r="H12" s="22"/>
      <c r="I12" s="60" t="s">
        <v>87</v>
      </c>
      <c r="J12" s="31" t="s">
        <v>257</v>
      </c>
      <c r="L12" s="31" t="s">
        <v>336</v>
      </c>
    </row>
    <row r="13" spans="1:12" ht="12" customHeight="1"/>
    <row r="14" spans="1:12" ht="27" customHeight="1">
      <c r="A14" s="127" t="s">
        <v>191</v>
      </c>
      <c r="B14" s="128"/>
      <c r="C14" s="128"/>
      <c r="D14" s="128"/>
      <c r="E14" s="128"/>
      <c r="F14" s="128"/>
      <c r="G14" s="128"/>
      <c r="H14" s="128"/>
      <c r="I14" s="129"/>
    </row>
    <row r="15" spans="1:12" ht="12">
      <c r="A15" s="116"/>
      <c r="B15" s="116"/>
      <c r="C15" s="18" t="s">
        <v>55</v>
      </c>
      <c r="D15" s="18" t="s">
        <v>54</v>
      </c>
      <c r="E15" s="117"/>
      <c r="F15" s="117"/>
      <c r="G15" s="18" t="s">
        <v>10</v>
      </c>
      <c r="H15" s="18" t="s">
        <v>56</v>
      </c>
      <c r="I15" s="19"/>
    </row>
    <row r="16" spans="1:12" ht="12.75">
      <c r="A16" s="19" t="s">
        <v>86</v>
      </c>
      <c r="B16" s="19" t="s">
        <v>87</v>
      </c>
      <c r="C16" s="3" t="str">
        <f>J11</f>
        <v>MATTIANGELI</v>
      </c>
      <c r="D16" s="30" t="str">
        <f>J12</f>
        <v>ALESSI</v>
      </c>
      <c r="E16" s="22">
        <v>0</v>
      </c>
      <c r="F16" s="22">
        <v>3</v>
      </c>
      <c r="G16" s="3" t="str">
        <f>L11</f>
        <v>OGNO</v>
      </c>
      <c r="H16" s="22"/>
      <c r="I16" s="19"/>
    </row>
  </sheetData>
  <mergeCells count="9">
    <mergeCell ref="A14:I14"/>
    <mergeCell ref="A15:B15"/>
    <mergeCell ref="E15:F15"/>
    <mergeCell ref="A2:I2"/>
    <mergeCell ref="A3:B3"/>
    <mergeCell ref="E3:F3"/>
    <mergeCell ref="A9:I9"/>
    <mergeCell ref="A10:B10"/>
    <mergeCell ref="E10:F10"/>
  </mergeCells>
  <phoneticPr fontId="12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L59"/>
  <sheetViews>
    <sheetView tabSelected="1" topLeftCell="A16" workbookViewId="0">
      <selection activeCell="D40" sqref="D40"/>
    </sheetView>
  </sheetViews>
  <sheetFormatPr defaultRowHeight="11.25"/>
  <cols>
    <col min="1" max="2" width="3.7109375" style="1" customWidth="1"/>
    <col min="3" max="4" width="16.7109375" style="1" customWidth="1"/>
    <col min="5" max="6" width="2.7109375" style="1" customWidth="1"/>
    <col min="7" max="7" width="16.7109375" style="1" customWidth="1"/>
    <col min="8" max="8" width="9.140625" style="1"/>
    <col min="9" max="9" width="3.7109375" style="12" customWidth="1"/>
    <col min="10" max="10" width="14.7109375" style="1" customWidth="1"/>
    <col min="11" max="11" width="9.140625" style="1"/>
    <col min="12" max="12" width="17.140625" style="1" customWidth="1"/>
    <col min="13" max="16384" width="9.140625" style="1"/>
  </cols>
  <sheetData>
    <row r="1" spans="1:12" ht="27" customHeight="1">
      <c r="A1" s="112" t="s">
        <v>192</v>
      </c>
      <c r="B1" s="112"/>
      <c r="C1" s="112"/>
      <c r="D1" s="112"/>
      <c r="E1" s="112"/>
      <c r="F1" s="112"/>
      <c r="G1" s="113"/>
      <c r="H1" s="99"/>
      <c r="I1" s="99"/>
    </row>
    <row r="2" spans="1:12" ht="15" customHeight="1" thickBot="1">
      <c r="A2" s="115"/>
      <c r="B2" s="115"/>
      <c r="C2" s="9" t="s">
        <v>55</v>
      </c>
      <c r="D2" s="9" t="s">
        <v>54</v>
      </c>
      <c r="E2" s="114"/>
      <c r="F2" s="114"/>
      <c r="G2" s="9" t="s">
        <v>10</v>
      </c>
      <c r="H2" s="9" t="s">
        <v>56</v>
      </c>
      <c r="I2" s="9"/>
      <c r="J2" s="1" t="s">
        <v>284</v>
      </c>
      <c r="L2" s="1" t="s">
        <v>283</v>
      </c>
    </row>
    <row r="3" spans="1:12" ht="11.25" customHeight="1" thickBot="1">
      <c r="A3" s="10" t="s">
        <v>167</v>
      </c>
      <c r="B3" s="10" t="s">
        <v>124</v>
      </c>
      <c r="C3" s="3" t="str">
        <f ca="1">Open!N157</f>
        <v>SALVADORI</v>
      </c>
      <c r="D3" s="3" t="str">
        <f ca="1">Open!N86</f>
        <v>RICCIO</v>
      </c>
      <c r="E3" s="22">
        <v>3</v>
      </c>
      <c r="F3" s="22">
        <v>1</v>
      </c>
      <c r="G3" s="3" t="str">
        <f ca="1">'Turni Ind'!E193</f>
        <v>NAPPINI</v>
      </c>
      <c r="H3" s="22"/>
      <c r="I3" s="36" t="s">
        <v>272</v>
      </c>
      <c r="J3" s="31" t="s">
        <v>233</v>
      </c>
      <c r="L3" s="31" t="s">
        <v>254</v>
      </c>
    </row>
    <row r="4" spans="1:12" ht="11.25" customHeight="1" thickBot="1">
      <c r="A4" s="10" t="s">
        <v>171</v>
      </c>
      <c r="B4" s="10" t="s">
        <v>125</v>
      </c>
      <c r="C4" s="3" t="str">
        <f ca="1">Open!N166</f>
        <v>MALVASO</v>
      </c>
      <c r="D4" s="3" t="str">
        <f ca="1">Open!N95</f>
        <v>SEPPIA</v>
      </c>
      <c r="E4" s="22">
        <v>5</v>
      </c>
      <c r="F4" s="22">
        <v>1</v>
      </c>
      <c r="G4" s="3" t="str">
        <f ca="1">'Turni Ind'!E194</f>
        <v>NAPOLITANO</v>
      </c>
      <c r="H4" s="22"/>
      <c r="I4" s="36" t="s">
        <v>273</v>
      </c>
      <c r="J4" s="31" t="s">
        <v>249</v>
      </c>
      <c r="L4" s="31" t="s">
        <v>327</v>
      </c>
    </row>
    <row r="5" spans="1:12" ht="11.25" customHeight="1" thickBot="1">
      <c r="A5" s="10" t="s">
        <v>175</v>
      </c>
      <c r="B5" s="10" t="s">
        <v>144</v>
      </c>
      <c r="C5" s="3" t="str">
        <f ca="1">Open!N175</f>
        <v>MONTICELLI</v>
      </c>
      <c r="D5" s="3" t="str">
        <f ca="1">Open!N104</f>
        <v>RICCIONI</v>
      </c>
      <c r="E5" s="22">
        <v>10</v>
      </c>
      <c r="F5" s="22">
        <v>0</v>
      </c>
      <c r="G5" s="3" t="str">
        <f ca="1">'Turni Ind'!E195</f>
        <v>TESTA</v>
      </c>
      <c r="H5" s="22"/>
      <c r="I5" s="36" t="s">
        <v>274</v>
      </c>
      <c r="J5" s="31" t="s">
        <v>353</v>
      </c>
      <c r="L5" s="31" t="s">
        <v>271</v>
      </c>
    </row>
    <row r="6" spans="1:12" ht="11.25" customHeight="1" thickBot="1">
      <c r="A6" s="10" t="s">
        <v>179</v>
      </c>
      <c r="B6" s="10" t="s">
        <v>146</v>
      </c>
      <c r="C6" s="3" t="str">
        <f ca="1">Open!N184</f>
        <v>LAURETTI</v>
      </c>
      <c r="D6" s="3" t="str">
        <f ca="1">Open!N113</f>
        <v>FARANO</v>
      </c>
      <c r="E6" s="22">
        <v>4</v>
      </c>
      <c r="F6" s="22">
        <v>2</v>
      </c>
      <c r="G6" s="3" t="str">
        <f ca="1">'Turni Ind'!E196</f>
        <v>FEDELE</v>
      </c>
      <c r="H6" s="22"/>
      <c r="I6" s="36" t="s">
        <v>275</v>
      </c>
      <c r="J6" s="31" t="s">
        <v>251</v>
      </c>
      <c r="L6" s="31" t="s">
        <v>232</v>
      </c>
    </row>
    <row r="7" spans="1:12" ht="11.25" customHeight="1" thickBot="1">
      <c r="A7" s="10" t="s">
        <v>289</v>
      </c>
      <c r="B7" s="10" t="s">
        <v>152</v>
      </c>
      <c r="C7" s="3" t="str">
        <f ca="1">Open!N6</f>
        <v>PATRUNO F FORFAIT</v>
      </c>
      <c r="D7" s="3" t="str">
        <f ca="1">Open!N122</f>
        <v>SCHITO</v>
      </c>
      <c r="E7" s="22">
        <v>0</v>
      </c>
      <c r="F7" s="22">
        <v>5</v>
      </c>
      <c r="G7" s="3" t="str">
        <f ca="1">'Turni Ind'!E197</f>
        <v>BELLOTTO</v>
      </c>
      <c r="H7" s="22"/>
      <c r="I7" s="36" t="s">
        <v>276</v>
      </c>
      <c r="J7" s="31" t="s">
        <v>224</v>
      </c>
      <c r="L7" s="31" t="s">
        <v>355</v>
      </c>
    </row>
    <row r="8" spans="1:12" ht="11.25" customHeight="1" thickBot="1">
      <c r="A8" s="10" t="s">
        <v>95</v>
      </c>
      <c r="B8" s="10" t="s">
        <v>156</v>
      </c>
      <c r="C8" s="3" t="str">
        <f ca="1">Open!N16</f>
        <v>PETRINI</v>
      </c>
      <c r="D8" s="3" t="str">
        <f ca="1">Open!N131</f>
        <v>LEPRI FORFAIT</v>
      </c>
      <c r="E8" s="22">
        <v>5</v>
      </c>
      <c r="F8" s="22">
        <v>0</v>
      </c>
      <c r="G8" s="3" t="str">
        <f ca="1">'Turni Ind'!E198</f>
        <v>DI VITO L</v>
      </c>
      <c r="H8" s="22"/>
      <c r="I8" s="36" t="s">
        <v>277</v>
      </c>
      <c r="J8" s="31" t="s">
        <v>220</v>
      </c>
      <c r="L8" s="31" t="s">
        <v>355</v>
      </c>
    </row>
    <row r="9" spans="1:12" ht="11.25" customHeight="1" thickBot="1">
      <c r="A9" s="10" t="s">
        <v>88</v>
      </c>
      <c r="B9" s="10" t="s">
        <v>160</v>
      </c>
      <c r="C9" s="3" t="str">
        <f ca="1">Open!N26</f>
        <v>BARBINI FORFAIT</v>
      </c>
      <c r="D9" s="3" t="str">
        <f ca="1">Open!N140</f>
        <v>COCCO</v>
      </c>
      <c r="E9" s="22">
        <v>0</v>
      </c>
      <c r="F9" s="22">
        <v>5</v>
      </c>
      <c r="G9" s="3" t="str">
        <f ca="1">'Turni Ind'!E199</f>
        <v>BELLONI</v>
      </c>
      <c r="H9" s="22"/>
      <c r="I9" s="36" t="s">
        <v>278</v>
      </c>
      <c r="J9" s="31" t="s">
        <v>240</v>
      </c>
      <c r="L9" s="31" t="s">
        <v>355</v>
      </c>
    </row>
    <row r="10" spans="1:12" ht="11.25" customHeight="1" thickBot="1">
      <c r="A10" s="10" t="s">
        <v>94</v>
      </c>
      <c r="B10" s="10" t="s">
        <v>164</v>
      </c>
      <c r="C10" s="3" t="str">
        <f ca="1">Open!N36</f>
        <v>TARTARELLI</v>
      </c>
      <c r="D10" s="3" t="str">
        <f ca="1">Open!N149</f>
        <v>FORTINI</v>
      </c>
      <c r="E10" s="22">
        <v>5</v>
      </c>
      <c r="F10" s="22">
        <v>0</v>
      </c>
      <c r="G10" s="3" t="str">
        <f ca="1">'Turni Ind'!E200</f>
        <v>FLAMINI</v>
      </c>
      <c r="H10" s="22"/>
      <c r="I10" s="36" t="s">
        <v>279</v>
      </c>
      <c r="J10" s="31" t="s">
        <v>255</v>
      </c>
      <c r="L10" s="31" t="s">
        <v>247</v>
      </c>
    </row>
    <row r="11" spans="1:12" ht="11.25" customHeight="1" thickBot="1">
      <c r="A11" s="10" t="s">
        <v>120</v>
      </c>
      <c r="B11" s="10" t="s">
        <v>168</v>
      </c>
      <c r="C11" s="3" t="str">
        <f ca="1">Open!N46</f>
        <v>CASANOVA</v>
      </c>
      <c r="D11" s="3" t="str">
        <f ca="1">Open!N158</f>
        <v>SIGNORI FORFAIT</v>
      </c>
      <c r="E11" s="22">
        <v>5</v>
      </c>
      <c r="F11" s="22">
        <v>0</v>
      </c>
      <c r="G11" s="3" t="str">
        <f ca="1">'Turni Ind'!E201</f>
        <v>VANELLI</v>
      </c>
      <c r="H11" s="22"/>
      <c r="I11" s="36" t="s">
        <v>290</v>
      </c>
      <c r="J11" s="31" t="s">
        <v>321</v>
      </c>
      <c r="L11" s="31" t="s">
        <v>355</v>
      </c>
    </row>
    <row r="12" spans="1:12" ht="11.25" customHeight="1" thickBot="1">
      <c r="A12" s="10" t="s">
        <v>121</v>
      </c>
      <c r="B12" s="10" t="s">
        <v>172</v>
      </c>
      <c r="C12" s="3" t="str">
        <f ca="1">Open!N56</f>
        <v>TAGLIAFERRI S</v>
      </c>
      <c r="D12" s="3" t="str">
        <f ca="1">Open!N167</f>
        <v>VERGONI</v>
      </c>
      <c r="E12" s="22">
        <v>3</v>
      </c>
      <c r="F12" s="22">
        <v>4</v>
      </c>
      <c r="G12" s="3" t="str">
        <f ca="1">'Turni Ind'!E202</f>
        <v>INTRA</v>
      </c>
      <c r="H12" s="22"/>
      <c r="I12" s="36" t="s">
        <v>291</v>
      </c>
      <c r="J12" s="31" t="s">
        <v>231</v>
      </c>
      <c r="L12" s="31" t="s">
        <v>322</v>
      </c>
    </row>
    <row r="13" spans="1:12" ht="11.25" customHeight="1" thickBot="1">
      <c r="A13" s="10" t="s">
        <v>122</v>
      </c>
      <c r="B13" s="10" t="s">
        <v>176</v>
      </c>
      <c r="C13" s="3" t="str">
        <f ca="1">Open!N66</f>
        <v>GIANNARELLI</v>
      </c>
      <c r="D13" s="3" t="str">
        <f ca="1">Open!N176</f>
        <v>MEONI</v>
      </c>
      <c r="E13" s="22">
        <v>5</v>
      </c>
      <c r="F13" s="22">
        <v>0</v>
      </c>
      <c r="G13" s="3" t="str">
        <f ca="1">'Turni Ind'!E203</f>
        <v>OTTONE</v>
      </c>
      <c r="H13" s="22"/>
      <c r="I13" s="36" t="s">
        <v>292</v>
      </c>
      <c r="J13" s="31" t="s">
        <v>230</v>
      </c>
      <c r="L13" s="31" t="s">
        <v>253</v>
      </c>
    </row>
    <row r="14" spans="1:12" ht="11.25" customHeight="1" thickBot="1">
      <c r="A14" s="10" t="s">
        <v>123</v>
      </c>
      <c r="B14" s="10" t="s">
        <v>180</v>
      </c>
      <c r="C14" s="3" t="str">
        <f ca="1">Open!N76</f>
        <v>CICCOLINI</v>
      </c>
      <c r="D14" s="3" t="str">
        <f ca="1">Open!N185</f>
        <v>BUONO</v>
      </c>
      <c r="E14" s="22">
        <v>0</v>
      </c>
      <c r="F14" s="22">
        <v>2</v>
      </c>
      <c r="G14" s="3" t="str">
        <f ca="1">'Turni Ind'!E204</f>
        <v>BUSCH</v>
      </c>
      <c r="H14" s="22"/>
      <c r="I14" s="36" t="s">
        <v>293</v>
      </c>
      <c r="J14" s="31" t="s">
        <v>280</v>
      </c>
      <c r="L14" s="31" t="s">
        <v>325</v>
      </c>
    </row>
    <row r="16" spans="1:12" ht="12.75" thickBot="1">
      <c r="A16" s="108"/>
      <c r="B16" s="108"/>
      <c r="C16" s="53" t="s">
        <v>55</v>
      </c>
      <c r="D16" s="53" t="s">
        <v>54</v>
      </c>
      <c r="E16" s="109"/>
      <c r="F16" s="109"/>
      <c r="G16" s="53" t="s">
        <v>10</v>
      </c>
      <c r="H16" s="53" t="s">
        <v>56</v>
      </c>
      <c r="I16" s="52"/>
    </row>
    <row r="17" spans="1:12" ht="12" thickBot="1">
      <c r="A17" s="52" t="s">
        <v>286</v>
      </c>
      <c r="B17" s="52" t="s">
        <v>293</v>
      </c>
      <c r="C17" s="3" t="str">
        <f ca="1">Veteran!N5</f>
        <v>GIAMBELLUCA</v>
      </c>
      <c r="D17" s="3" t="str">
        <f>J14</f>
        <v>BUONO</v>
      </c>
      <c r="E17" s="22">
        <v>0</v>
      </c>
      <c r="F17" s="22">
        <v>1</v>
      </c>
      <c r="G17" s="3" t="str">
        <f ca="1">'Turni Ind'!E237</f>
        <v>RICCIO</v>
      </c>
      <c r="H17" s="22"/>
      <c r="I17" s="56" t="s">
        <v>58</v>
      </c>
      <c r="J17" s="31" t="s">
        <v>280</v>
      </c>
      <c r="L17" s="31" t="s">
        <v>335</v>
      </c>
    </row>
    <row r="18" spans="1:12" ht="12" thickBot="1">
      <c r="A18" s="52" t="s">
        <v>163</v>
      </c>
      <c r="B18" s="52" t="s">
        <v>159</v>
      </c>
      <c r="C18" s="3" t="str">
        <f ca="1">Open!N148</f>
        <v>FELETTI</v>
      </c>
      <c r="D18" s="3" t="str">
        <f ca="1">Open!N139</f>
        <v>PIZZOLATO</v>
      </c>
      <c r="E18" s="22">
        <v>5</v>
      </c>
      <c r="F18" s="22">
        <v>0</v>
      </c>
      <c r="G18" s="3" t="str">
        <f ca="1">'Turni Ind'!E238</f>
        <v>SEPPIA</v>
      </c>
      <c r="H18" s="22"/>
      <c r="I18" s="56" t="s">
        <v>59</v>
      </c>
      <c r="J18" s="31" t="s">
        <v>213</v>
      </c>
      <c r="L18" s="31" t="s">
        <v>227</v>
      </c>
    </row>
    <row r="19" spans="1:12" ht="12" thickBot="1">
      <c r="A19" s="52" t="s">
        <v>34</v>
      </c>
      <c r="B19" s="52" t="s">
        <v>275</v>
      </c>
      <c r="C19" s="3" t="str">
        <f ca="1">Open!N45</f>
        <v>DE FRANCESCO A</v>
      </c>
      <c r="D19" s="3" t="str">
        <f ca="1">J6</f>
        <v>LAURETTI</v>
      </c>
      <c r="E19" s="22">
        <v>1</v>
      </c>
      <c r="F19" s="22">
        <v>4</v>
      </c>
      <c r="G19" s="3" t="str">
        <f ca="1">'Turni Ind'!E239</f>
        <v>RICCIONI</v>
      </c>
      <c r="H19" s="22"/>
      <c r="I19" s="56" t="s">
        <v>60</v>
      </c>
      <c r="J19" s="31" t="s">
        <v>251</v>
      </c>
      <c r="L19" s="31" t="s">
        <v>356</v>
      </c>
    </row>
    <row r="20" spans="1:12" ht="12" thickBot="1">
      <c r="A20" s="52" t="s">
        <v>276</v>
      </c>
      <c r="B20" s="52" t="s">
        <v>29</v>
      </c>
      <c r="C20" s="3" t="str">
        <f ca="1">J7</f>
        <v>SCHITO</v>
      </c>
      <c r="D20" s="15" t="str">
        <f ca="1">Open!N35</f>
        <v>IFRIGERIO</v>
      </c>
      <c r="E20" s="22">
        <v>0</v>
      </c>
      <c r="F20" s="22">
        <v>5</v>
      </c>
      <c r="G20" s="3" t="str">
        <f ca="1">'Turni Ind'!E240</f>
        <v>FARANO</v>
      </c>
      <c r="H20" s="22"/>
      <c r="I20" s="56" t="s">
        <v>61</v>
      </c>
      <c r="J20" s="31" t="s">
        <v>270</v>
      </c>
      <c r="L20" s="31" t="s">
        <v>224</v>
      </c>
    </row>
    <row r="21" spans="1:12" ht="12" thickBot="1">
      <c r="A21" s="52" t="s">
        <v>13</v>
      </c>
      <c r="B21" s="52" t="s">
        <v>279</v>
      </c>
      <c r="C21" s="3" t="str">
        <f ca="1">Open!N5</f>
        <v>NERI</v>
      </c>
      <c r="D21" s="3" t="str">
        <f ca="1">J10</f>
        <v>TARTARELLI</v>
      </c>
      <c r="E21" s="22">
        <v>3</v>
      </c>
      <c r="F21" s="22">
        <v>0</v>
      </c>
      <c r="G21" s="3" t="str">
        <f ca="1">'Turni Ind'!E241</f>
        <v>FORFAIT</v>
      </c>
      <c r="H21" s="57"/>
      <c r="I21" s="56" t="s">
        <v>64</v>
      </c>
      <c r="J21" s="31" t="s">
        <v>242</v>
      </c>
      <c r="L21" s="31" t="s">
        <v>255</v>
      </c>
    </row>
    <row r="22" spans="1:12" ht="12" thickBot="1">
      <c r="A22" s="52" t="s">
        <v>272</v>
      </c>
      <c r="B22" s="52" t="s">
        <v>47</v>
      </c>
      <c r="C22" s="3" t="str">
        <f ca="1">J3</f>
        <v>SALVADORI</v>
      </c>
      <c r="D22" s="15" t="str">
        <f ca="1">Open!N75</f>
        <v>FUCCI</v>
      </c>
      <c r="E22" s="22">
        <v>0</v>
      </c>
      <c r="F22" s="22">
        <v>2</v>
      </c>
      <c r="G22" s="3" t="str">
        <f ca="1">'Turni Ind'!E242</f>
        <v>FORFAIT</v>
      </c>
      <c r="H22" s="22"/>
      <c r="I22" s="56" t="s">
        <v>65</v>
      </c>
      <c r="J22" s="31" t="s">
        <v>241</v>
      </c>
      <c r="L22" s="31" t="s">
        <v>233</v>
      </c>
    </row>
    <row r="23" spans="1:12" ht="12" thickBot="1">
      <c r="A23" s="52" t="s">
        <v>50</v>
      </c>
      <c r="B23" s="52" t="s">
        <v>53</v>
      </c>
      <c r="C23" s="3" t="s">
        <v>258</v>
      </c>
      <c r="D23" s="15" t="str">
        <f ca="1">Open!N94</f>
        <v>RUSSO</v>
      </c>
      <c r="E23" s="22">
        <v>5</v>
      </c>
      <c r="F23" s="22">
        <v>1</v>
      </c>
      <c r="G23" s="3" t="str">
        <f ca="1">'Turni Ind'!E243</f>
        <v>FORFAIT</v>
      </c>
      <c r="H23" s="22"/>
      <c r="I23" s="56" t="s">
        <v>63</v>
      </c>
      <c r="J23" s="31" t="s">
        <v>258</v>
      </c>
      <c r="L23" s="31" t="s">
        <v>206</v>
      </c>
    </row>
    <row r="24" spans="1:12" ht="12" thickBot="1">
      <c r="A24" s="52" t="s">
        <v>290</v>
      </c>
      <c r="B24" s="52" t="s">
        <v>287</v>
      </c>
      <c r="C24" s="3" t="str">
        <f ca="1">J11</f>
        <v>CASANOVA</v>
      </c>
      <c r="D24" s="15" t="str">
        <f ca="1">Veteran!N36</f>
        <v>DI FRANCESCO</v>
      </c>
      <c r="E24" s="22">
        <v>4</v>
      </c>
      <c r="F24" s="22">
        <v>2</v>
      </c>
      <c r="G24" s="3" t="str">
        <f ca="1">'Turni Ind'!E244</f>
        <v>FORTINI</v>
      </c>
      <c r="H24" s="22" t="s">
        <v>358</v>
      </c>
      <c r="I24" s="56" t="s">
        <v>62</v>
      </c>
      <c r="J24" s="31" t="s">
        <v>321</v>
      </c>
      <c r="L24" s="31" t="s">
        <v>263</v>
      </c>
    </row>
    <row r="25" spans="1:12" ht="12" thickBot="1">
      <c r="A25" s="52" t="s">
        <v>288</v>
      </c>
      <c r="B25" s="52" t="s">
        <v>294</v>
      </c>
      <c r="C25" s="3" t="str">
        <f ca="1">Veteran!N15</f>
        <v>ARCA</v>
      </c>
      <c r="D25" s="3" t="str">
        <f ca="1">J12</f>
        <v>VERGONI</v>
      </c>
      <c r="E25" s="22">
        <v>0</v>
      </c>
      <c r="F25" s="22">
        <v>5</v>
      </c>
      <c r="G25" s="3" t="str">
        <f ca="1">'Turni Ind'!E245</f>
        <v>FORFAIT</v>
      </c>
      <c r="H25" s="22"/>
      <c r="I25" s="56" t="s">
        <v>66</v>
      </c>
      <c r="J25" s="31" t="s">
        <v>231</v>
      </c>
      <c r="L25" s="31" t="s">
        <v>260</v>
      </c>
    </row>
    <row r="26" spans="1:12" ht="12" thickBot="1">
      <c r="A26" s="52" t="s">
        <v>145</v>
      </c>
      <c r="B26" s="52" t="s">
        <v>143</v>
      </c>
      <c r="C26" s="3" t="str">
        <f ca="1">Open!N112</f>
        <v>PENNACCHINI</v>
      </c>
      <c r="D26" s="3" t="str">
        <f ca="1">Open!N103</f>
        <v>VISANI</v>
      </c>
      <c r="E26" s="22">
        <v>1</v>
      </c>
      <c r="F26" s="22">
        <v>2</v>
      </c>
      <c r="G26" s="3" t="str">
        <f ca="1">'Turni Ind'!E246</f>
        <v>TAGLIAFERRI S.</v>
      </c>
      <c r="H26" s="22"/>
      <c r="I26" s="56" t="s">
        <v>67</v>
      </c>
      <c r="J26" s="31" t="s">
        <v>239</v>
      </c>
      <c r="L26" s="31" t="s">
        <v>344</v>
      </c>
    </row>
    <row r="27" spans="1:12" ht="12" thickBot="1">
      <c r="A27" s="52" t="s">
        <v>44</v>
      </c>
      <c r="B27" s="52" t="s">
        <v>273</v>
      </c>
      <c r="C27" s="3" t="str">
        <f ca="1">Open!N65</f>
        <v>SILVESTRI GIU</v>
      </c>
      <c r="D27" s="3" t="str">
        <f ca="1">J4</f>
        <v>MALVASO</v>
      </c>
      <c r="E27" s="22">
        <v>1</v>
      </c>
      <c r="F27" s="22">
        <v>0</v>
      </c>
      <c r="G27" s="3" t="str">
        <f ca="1">'Turni Ind'!E247</f>
        <v>MEONI</v>
      </c>
      <c r="H27" s="22"/>
      <c r="I27" s="56" t="s">
        <v>68</v>
      </c>
      <c r="J27" s="31" t="s">
        <v>361</v>
      </c>
      <c r="L27" s="31" t="s">
        <v>249</v>
      </c>
    </row>
    <row r="28" spans="1:12" ht="12" thickBot="1">
      <c r="A28" s="52" t="s">
        <v>278</v>
      </c>
      <c r="B28" s="52" t="s">
        <v>16</v>
      </c>
      <c r="C28" s="3" t="str">
        <f ca="1">J9</f>
        <v>COCCO</v>
      </c>
      <c r="D28" s="15" t="str">
        <f ca="1">Open!N15</f>
        <v>DOGALI</v>
      </c>
      <c r="E28" s="22">
        <v>2</v>
      </c>
      <c r="F28" s="22">
        <v>7</v>
      </c>
      <c r="G28" s="3" t="str">
        <f ca="1">'Turni Ind'!E248</f>
        <v>CICCOLINI</v>
      </c>
      <c r="H28" s="22"/>
      <c r="I28" s="56" t="s">
        <v>73</v>
      </c>
      <c r="J28" s="31" t="s">
        <v>237</v>
      </c>
      <c r="L28" s="31" t="s">
        <v>240</v>
      </c>
    </row>
    <row r="29" spans="1:12" ht="12" thickBot="1">
      <c r="A29" s="52" t="s">
        <v>26</v>
      </c>
      <c r="B29" s="52" t="s">
        <v>277</v>
      </c>
      <c r="C29" s="3" t="str">
        <f ca="1">Open!N25</f>
        <v>PUCCI</v>
      </c>
      <c r="D29" s="3" t="str">
        <f ca="1">J8</f>
        <v>PETRINI</v>
      </c>
      <c r="E29" s="22">
        <v>2</v>
      </c>
      <c r="F29" s="22">
        <v>3</v>
      </c>
      <c r="G29" s="3" t="str">
        <f ca="1">'Turni Ind'!E249</f>
        <v>TAMBURRI</v>
      </c>
      <c r="H29" s="57" t="s">
        <v>359</v>
      </c>
      <c r="I29" s="56" t="s">
        <v>69</v>
      </c>
      <c r="J29" s="31" t="s">
        <v>220</v>
      </c>
      <c r="L29" s="31" t="s">
        <v>235</v>
      </c>
    </row>
    <row r="30" spans="1:12" ht="12" thickBot="1">
      <c r="A30" s="52" t="s">
        <v>274</v>
      </c>
      <c r="B30" s="52" t="s">
        <v>37</v>
      </c>
      <c r="C30" s="3" t="str">
        <f ca="1">J5</f>
        <v>MONTICELLI</v>
      </c>
      <c r="D30" s="15" t="str">
        <f ca="1">Open!N55</f>
        <v>PISCOPO</v>
      </c>
      <c r="E30" s="22">
        <v>2</v>
      </c>
      <c r="F30" s="22">
        <v>1</v>
      </c>
      <c r="G30" s="3" t="str">
        <f ca="1">'Turni Ind'!E250</f>
        <v>ESPOSTO</v>
      </c>
      <c r="H30" s="22"/>
      <c r="I30" s="56" t="s">
        <v>72</v>
      </c>
      <c r="J30" s="31" t="s">
        <v>353</v>
      </c>
      <c r="L30" s="31" t="s">
        <v>238</v>
      </c>
    </row>
    <row r="31" spans="1:12" ht="12" thickBot="1">
      <c r="A31" s="52" t="s">
        <v>153</v>
      </c>
      <c r="B31" s="52" t="s">
        <v>151</v>
      </c>
      <c r="C31" s="3" t="str">
        <f ca="1">Open!N121</f>
        <v>TRENTA</v>
      </c>
      <c r="D31" s="15" t="str">
        <f ca="1">Open!N130</f>
        <v>CAPELLI</v>
      </c>
      <c r="E31" s="22">
        <v>0</v>
      </c>
      <c r="F31" s="22">
        <v>1</v>
      </c>
      <c r="G31" s="3" t="str">
        <f ca="1">'Turni Ind'!E251</f>
        <v>PISCOPO</v>
      </c>
      <c r="H31" s="22"/>
      <c r="I31" s="56" t="s">
        <v>70</v>
      </c>
      <c r="J31" s="31" t="s">
        <v>330</v>
      </c>
      <c r="L31" s="31" t="s">
        <v>252</v>
      </c>
    </row>
    <row r="32" spans="1:12" ht="12" thickBot="1">
      <c r="A32" s="52" t="s">
        <v>292</v>
      </c>
      <c r="B32" s="52" t="s">
        <v>285</v>
      </c>
      <c r="C32" s="3" t="str">
        <f>J13</f>
        <v>GIANNARELLI</v>
      </c>
      <c r="D32" s="15" t="str">
        <f ca="1">Veteran!N25</f>
        <v>BRESSI</v>
      </c>
      <c r="E32" s="22">
        <v>4</v>
      </c>
      <c r="F32" s="22">
        <v>1</v>
      </c>
      <c r="G32" s="3" t="str">
        <f ca="1">'Turni Ind'!E252</f>
        <v>GIUDICE</v>
      </c>
      <c r="H32" s="22"/>
      <c r="I32" s="56" t="s">
        <v>71</v>
      </c>
      <c r="J32" s="31" t="s">
        <v>230</v>
      </c>
      <c r="L32" s="31" t="s">
        <v>261</v>
      </c>
    </row>
    <row r="33" spans="1:12" ht="12" customHeight="1"/>
    <row r="34" spans="1:12" ht="27" customHeight="1">
      <c r="A34" s="136" t="s">
        <v>193</v>
      </c>
      <c r="B34" s="137"/>
      <c r="C34" s="137"/>
      <c r="D34" s="137"/>
      <c r="E34" s="137"/>
      <c r="F34" s="137"/>
      <c r="G34" s="137"/>
      <c r="H34" s="137"/>
      <c r="I34" s="138"/>
    </row>
    <row r="35" spans="1:12" ht="12.75" thickBot="1">
      <c r="A35" s="97"/>
      <c r="B35" s="97"/>
      <c r="C35" s="41" t="s">
        <v>55</v>
      </c>
      <c r="D35" s="41" t="s">
        <v>54</v>
      </c>
      <c r="E35" s="135"/>
      <c r="F35" s="135"/>
      <c r="G35" s="41" t="s">
        <v>10</v>
      </c>
      <c r="H35" s="41" t="s">
        <v>56</v>
      </c>
      <c r="I35" s="13"/>
    </row>
    <row r="36" spans="1:12" ht="12" thickBot="1">
      <c r="A36" s="13" t="s">
        <v>58</v>
      </c>
      <c r="B36" s="13" t="s">
        <v>59</v>
      </c>
      <c r="C36" s="3" t="str">
        <f>J17</f>
        <v>BUONO</v>
      </c>
      <c r="D36" s="3" t="str">
        <f>J18</f>
        <v>FELETTI</v>
      </c>
      <c r="E36" s="22">
        <v>1</v>
      </c>
      <c r="F36" s="22">
        <v>5</v>
      </c>
      <c r="G36" s="3" t="str">
        <f>L17</f>
        <v>GIAMBELLUCA</v>
      </c>
      <c r="H36" s="22"/>
      <c r="I36" s="61" t="s">
        <v>74</v>
      </c>
      <c r="J36" s="31" t="s">
        <v>213</v>
      </c>
      <c r="L36" s="31" t="s">
        <v>280</v>
      </c>
    </row>
    <row r="37" spans="1:12" ht="12" thickBot="1">
      <c r="A37" s="13" t="s">
        <v>60</v>
      </c>
      <c r="B37" s="13" t="s">
        <v>61</v>
      </c>
      <c r="C37" s="3" t="str">
        <f>J19</f>
        <v>LAURETTI</v>
      </c>
      <c r="D37" s="3" t="str">
        <f>J20</f>
        <v>IFRIGERIO</v>
      </c>
      <c r="E37" s="22">
        <v>1</v>
      </c>
      <c r="F37" s="22">
        <v>2</v>
      </c>
      <c r="G37" s="3" t="str">
        <f t="shared" ref="G37:G43" si="0">L18</f>
        <v>PIZZOLATO</v>
      </c>
      <c r="H37" s="22"/>
      <c r="I37" s="61" t="s">
        <v>75</v>
      </c>
      <c r="J37" s="31" t="s">
        <v>270</v>
      </c>
      <c r="L37" s="31" t="s">
        <v>251</v>
      </c>
    </row>
    <row r="38" spans="1:12" ht="12" thickBot="1">
      <c r="A38" s="13" t="s">
        <v>64</v>
      </c>
      <c r="B38" s="13" t="s">
        <v>65</v>
      </c>
      <c r="C38" s="3" t="str">
        <f>J21</f>
        <v>NERI</v>
      </c>
      <c r="D38" s="3" t="str">
        <f>J22</f>
        <v>FUCCI</v>
      </c>
      <c r="E38" s="22">
        <v>0</v>
      </c>
      <c r="F38" s="22">
        <v>1</v>
      </c>
      <c r="G38" s="3" t="str">
        <f t="shared" si="0"/>
        <v>DE FRANCESCO</v>
      </c>
      <c r="H38" s="22"/>
      <c r="I38" s="61" t="s">
        <v>76</v>
      </c>
      <c r="J38" s="31" t="s">
        <v>241</v>
      </c>
      <c r="L38" s="31" t="s">
        <v>242</v>
      </c>
    </row>
    <row r="39" spans="1:12" ht="12" thickBot="1">
      <c r="A39" s="13" t="s">
        <v>63</v>
      </c>
      <c r="B39" s="13" t="s">
        <v>62</v>
      </c>
      <c r="C39" s="3" t="str">
        <f>J23</f>
        <v>SANTANICCHIA</v>
      </c>
      <c r="D39" s="3" t="str">
        <f>J24</f>
        <v>CASANOVA</v>
      </c>
      <c r="E39" s="22">
        <v>9</v>
      </c>
      <c r="F39" s="22">
        <v>0</v>
      </c>
      <c r="G39" s="3" t="str">
        <f t="shared" si="0"/>
        <v>SCHITO</v>
      </c>
      <c r="H39" s="22"/>
      <c r="I39" s="61" t="s">
        <v>77</v>
      </c>
      <c r="J39" s="31" t="s">
        <v>258</v>
      </c>
      <c r="L39" s="31" t="s">
        <v>321</v>
      </c>
    </row>
    <row r="40" spans="1:12" ht="12" thickBot="1">
      <c r="A40" s="13" t="s">
        <v>66</v>
      </c>
      <c r="B40" s="13" t="s">
        <v>67</v>
      </c>
      <c r="C40" s="3" t="str">
        <f>J25</f>
        <v>VERGONI</v>
      </c>
      <c r="D40" s="3" t="str">
        <f>J26</f>
        <v>VISANI</v>
      </c>
      <c r="E40" s="22">
        <v>1</v>
      </c>
      <c r="F40" s="22">
        <v>2</v>
      </c>
      <c r="G40" s="3" t="str">
        <f t="shared" si="0"/>
        <v>TARTARELLI</v>
      </c>
      <c r="H40" s="57"/>
      <c r="I40" s="61" t="s">
        <v>78</v>
      </c>
      <c r="J40" s="31" t="s">
        <v>239</v>
      </c>
      <c r="L40" s="31" t="s">
        <v>231</v>
      </c>
    </row>
    <row r="41" spans="1:12" ht="12" thickBot="1">
      <c r="A41" s="13" t="s">
        <v>68</v>
      </c>
      <c r="B41" s="13" t="s">
        <v>73</v>
      </c>
      <c r="C41" s="3" t="str">
        <f>J27</f>
        <v>SILVESTRI</v>
      </c>
      <c r="D41" s="3" t="str">
        <f>J28</f>
        <v>DOGALI</v>
      </c>
      <c r="E41" s="22">
        <v>0</v>
      </c>
      <c r="F41" s="22">
        <v>5</v>
      </c>
      <c r="G41" s="3" t="str">
        <f t="shared" si="0"/>
        <v>SALVADORI</v>
      </c>
      <c r="H41" s="22"/>
      <c r="I41" s="61" t="s">
        <v>79</v>
      </c>
      <c r="J41" s="31" t="s">
        <v>361</v>
      </c>
      <c r="L41" s="31" t="s">
        <v>237</v>
      </c>
    </row>
    <row r="42" spans="1:12" ht="12" thickBot="1">
      <c r="A42" s="13" t="s">
        <v>69</v>
      </c>
      <c r="B42" s="13" t="s">
        <v>72</v>
      </c>
      <c r="C42" s="3" t="str">
        <f>J29</f>
        <v>PETRINI</v>
      </c>
      <c r="D42" s="3" t="str">
        <f>J30</f>
        <v>MONTICELLI</v>
      </c>
      <c r="E42" s="22">
        <v>2</v>
      </c>
      <c r="F42" s="22">
        <v>0</v>
      </c>
      <c r="G42" s="3" t="str">
        <f t="shared" si="0"/>
        <v>RUSSO</v>
      </c>
      <c r="H42" s="22"/>
      <c r="I42" s="61" t="s">
        <v>80</v>
      </c>
      <c r="J42" s="31" t="s">
        <v>220</v>
      </c>
      <c r="L42" s="31" t="s">
        <v>353</v>
      </c>
    </row>
    <row r="43" spans="1:12" ht="12" thickBot="1">
      <c r="A43" s="13" t="s">
        <v>70</v>
      </c>
      <c r="B43" s="13" t="s">
        <v>71</v>
      </c>
      <c r="C43" s="3" t="str">
        <f>J31</f>
        <v>CAPELLI</v>
      </c>
      <c r="D43" s="3" t="str">
        <f>J32</f>
        <v>GIANNARELLI</v>
      </c>
      <c r="E43" s="22">
        <v>4</v>
      </c>
      <c r="F43" s="22">
        <v>5</v>
      </c>
      <c r="G43" s="3" t="str">
        <f t="shared" si="0"/>
        <v>DI FRANCESCO</v>
      </c>
      <c r="H43" s="22" t="s">
        <v>359</v>
      </c>
      <c r="I43" s="61" t="s">
        <v>81</v>
      </c>
      <c r="J43" s="31" t="s">
        <v>230</v>
      </c>
      <c r="L43" s="31" t="s">
        <v>330</v>
      </c>
    </row>
    <row r="45" spans="1:12" ht="15">
      <c r="A45" s="121" t="s">
        <v>194</v>
      </c>
      <c r="B45" s="122"/>
      <c r="C45" s="122"/>
      <c r="D45" s="122"/>
      <c r="E45" s="122"/>
      <c r="F45" s="122"/>
      <c r="G45" s="122"/>
      <c r="H45" s="122"/>
      <c r="I45" s="123"/>
    </row>
    <row r="46" spans="1:12" ht="12.75" thickBot="1">
      <c r="A46" s="110"/>
      <c r="B46" s="110"/>
      <c r="C46" s="11" t="s">
        <v>55</v>
      </c>
      <c r="D46" s="11" t="s">
        <v>54</v>
      </c>
      <c r="E46" s="111"/>
      <c r="F46" s="111"/>
      <c r="G46" s="11" t="s">
        <v>10</v>
      </c>
      <c r="H46" s="11" t="s">
        <v>56</v>
      </c>
      <c r="I46" s="14"/>
    </row>
    <row r="47" spans="1:12" ht="12" thickBot="1">
      <c r="A47" s="14" t="s">
        <v>74</v>
      </c>
      <c r="B47" s="14" t="s">
        <v>75</v>
      </c>
      <c r="C47" s="3" t="str">
        <f>J36</f>
        <v>FELETTI</v>
      </c>
      <c r="D47" s="3" t="str">
        <f>J37</f>
        <v>IFRIGERIO</v>
      </c>
      <c r="E47" s="22">
        <v>2</v>
      </c>
      <c r="F47" s="22">
        <v>0</v>
      </c>
      <c r="G47" s="3" t="str">
        <f>L37</f>
        <v>LAURETTI</v>
      </c>
      <c r="H47" s="22"/>
      <c r="I47" s="59" t="s">
        <v>82</v>
      </c>
      <c r="J47" s="31" t="s">
        <v>213</v>
      </c>
      <c r="L47" s="31" t="s">
        <v>270</v>
      </c>
    </row>
    <row r="48" spans="1:12" ht="12" thickBot="1">
      <c r="A48" s="14" t="s">
        <v>76</v>
      </c>
      <c r="B48" s="14" t="s">
        <v>77</v>
      </c>
      <c r="C48" s="3" t="str">
        <f>J38</f>
        <v>FUCCI</v>
      </c>
      <c r="D48" s="3" t="str">
        <f>J39</f>
        <v>SANTANICCHIA</v>
      </c>
      <c r="E48" s="22">
        <v>0</v>
      </c>
      <c r="F48" s="22">
        <v>4</v>
      </c>
      <c r="G48" s="3" t="str">
        <f>L38</f>
        <v>NERI</v>
      </c>
      <c r="H48" s="22"/>
      <c r="I48" s="59" t="s">
        <v>83</v>
      </c>
      <c r="J48" s="31" t="s">
        <v>258</v>
      </c>
      <c r="L48" s="31" t="s">
        <v>241</v>
      </c>
    </row>
    <row r="49" spans="1:12" ht="12" thickBot="1">
      <c r="A49" s="14" t="s">
        <v>78</v>
      </c>
      <c r="B49" s="14" t="s">
        <v>79</v>
      </c>
      <c r="C49" s="3" t="str">
        <f>J40</f>
        <v>VISANI</v>
      </c>
      <c r="D49" s="3" t="str">
        <f>J41</f>
        <v>SILVESTRI</v>
      </c>
      <c r="E49" s="22">
        <v>1</v>
      </c>
      <c r="F49" s="22">
        <v>5</v>
      </c>
      <c r="G49" s="3" t="str">
        <f>L39</f>
        <v>CASANOVA</v>
      </c>
      <c r="H49" s="22"/>
      <c r="I49" s="59" t="s">
        <v>84</v>
      </c>
      <c r="J49" s="31" t="s">
        <v>361</v>
      </c>
      <c r="L49" s="31" t="s">
        <v>239</v>
      </c>
    </row>
    <row r="50" spans="1:12" ht="12" thickBot="1">
      <c r="A50" s="14" t="s">
        <v>80</v>
      </c>
      <c r="B50" s="14" t="s">
        <v>81</v>
      </c>
      <c r="C50" s="3" t="str">
        <f>J42</f>
        <v>PETRINI</v>
      </c>
      <c r="D50" s="3" t="str">
        <f>J43</f>
        <v>GIANNARELLI</v>
      </c>
      <c r="E50" s="22">
        <v>4</v>
      </c>
      <c r="F50" s="22">
        <v>3</v>
      </c>
      <c r="G50" s="3" t="s">
        <v>253</v>
      </c>
      <c r="H50" s="22" t="s">
        <v>358</v>
      </c>
      <c r="I50" s="59" t="s">
        <v>85</v>
      </c>
      <c r="J50" s="31" t="s">
        <v>220</v>
      </c>
      <c r="L50" s="31" t="s">
        <v>230</v>
      </c>
    </row>
    <row r="52" spans="1:12" ht="15">
      <c r="A52" s="130" t="s">
        <v>195</v>
      </c>
      <c r="B52" s="131"/>
      <c r="C52" s="131"/>
      <c r="D52" s="131"/>
      <c r="E52" s="131"/>
      <c r="F52" s="131"/>
      <c r="G52" s="131"/>
      <c r="H52" s="131"/>
      <c r="I52" s="132"/>
    </row>
    <row r="53" spans="1:12" ht="12.75" thickBot="1">
      <c r="A53" s="133"/>
      <c r="B53" s="133"/>
      <c r="C53" s="16" t="s">
        <v>55</v>
      </c>
      <c r="D53" s="16" t="s">
        <v>54</v>
      </c>
      <c r="E53" s="134"/>
      <c r="F53" s="134"/>
      <c r="G53" s="16" t="s">
        <v>10</v>
      </c>
      <c r="H53" s="16" t="s">
        <v>56</v>
      </c>
      <c r="I53" s="17"/>
    </row>
    <row r="54" spans="1:12" ht="12" thickBot="1">
      <c r="A54" s="17" t="s">
        <v>82</v>
      </c>
      <c r="B54" s="17" t="s">
        <v>83</v>
      </c>
      <c r="C54" s="3" t="str">
        <f>J47</f>
        <v>FELETTI</v>
      </c>
      <c r="D54" s="3" t="str">
        <f>J48</f>
        <v>SANTANICCHIA</v>
      </c>
      <c r="E54" s="22">
        <v>0</v>
      </c>
      <c r="F54" s="22">
        <v>1</v>
      </c>
      <c r="G54" s="3" t="str">
        <f>L47</f>
        <v>IFRIGERIO</v>
      </c>
      <c r="H54" s="22"/>
      <c r="I54" s="60" t="s">
        <v>86</v>
      </c>
      <c r="J54" s="31" t="s">
        <v>258</v>
      </c>
      <c r="L54" s="31" t="s">
        <v>213</v>
      </c>
    </row>
    <row r="55" spans="1:12" ht="12" thickBot="1">
      <c r="A55" s="17" t="s">
        <v>84</v>
      </c>
      <c r="B55" s="17" t="s">
        <v>85</v>
      </c>
      <c r="C55" s="3" t="str">
        <f>J49</f>
        <v>SILVESTRI</v>
      </c>
      <c r="D55" s="3" t="str">
        <f>J50</f>
        <v>PETRINI</v>
      </c>
      <c r="E55" s="22">
        <v>0</v>
      </c>
      <c r="F55" s="22">
        <v>1</v>
      </c>
      <c r="G55" s="3" t="str">
        <f>L48</f>
        <v>FUCCI</v>
      </c>
      <c r="H55" s="22"/>
      <c r="I55" s="60" t="s">
        <v>87</v>
      </c>
      <c r="J55" s="31" t="s">
        <v>220</v>
      </c>
      <c r="L55" s="31" t="s">
        <v>361</v>
      </c>
    </row>
    <row r="57" spans="1:12" ht="15">
      <c r="A57" s="127" t="s">
        <v>196</v>
      </c>
      <c r="B57" s="128"/>
      <c r="C57" s="128"/>
      <c r="D57" s="128"/>
      <c r="E57" s="128"/>
      <c r="F57" s="128"/>
      <c r="G57" s="128"/>
      <c r="H57" s="128"/>
      <c r="I57" s="129"/>
    </row>
    <row r="58" spans="1:12" ht="12">
      <c r="A58" s="116"/>
      <c r="B58" s="116"/>
      <c r="C58" s="18" t="s">
        <v>55</v>
      </c>
      <c r="D58" s="18" t="s">
        <v>54</v>
      </c>
      <c r="E58" s="117"/>
      <c r="F58" s="117"/>
      <c r="G58" s="18" t="s">
        <v>10</v>
      </c>
      <c r="H58" s="18" t="s">
        <v>56</v>
      </c>
      <c r="I58" s="19"/>
    </row>
    <row r="59" spans="1:12">
      <c r="A59" s="19" t="s">
        <v>86</v>
      </c>
      <c r="B59" s="19" t="s">
        <v>87</v>
      </c>
      <c r="C59" s="3" t="str">
        <f>J54</f>
        <v>SANTANICCHIA</v>
      </c>
      <c r="D59" s="3" t="str">
        <f>J55</f>
        <v>PETRINI</v>
      </c>
      <c r="E59" s="22">
        <v>3</v>
      </c>
      <c r="F59" s="22">
        <v>1</v>
      </c>
      <c r="G59" s="3"/>
      <c r="H59" s="22"/>
      <c r="I59" s="19"/>
    </row>
  </sheetData>
  <sheetProtection selectLockedCells="1"/>
  <mergeCells count="17">
    <mergeCell ref="A57:I57"/>
    <mergeCell ref="A58:B58"/>
    <mergeCell ref="E58:F58"/>
    <mergeCell ref="A45:I45"/>
    <mergeCell ref="A46:B46"/>
    <mergeCell ref="E46:F46"/>
    <mergeCell ref="A52:I52"/>
    <mergeCell ref="A53:B53"/>
    <mergeCell ref="E53:F53"/>
    <mergeCell ref="A35:B35"/>
    <mergeCell ref="E35:F35"/>
    <mergeCell ref="A16:B16"/>
    <mergeCell ref="E16:F16"/>
    <mergeCell ref="A1:I1"/>
    <mergeCell ref="A2:B2"/>
    <mergeCell ref="E2:F2"/>
    <mergeCell ref="A34:I34"/>
  </mergeCells>
  <phoneticPr fontId="0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A1:I396"/>
  <sheetViews>
    <sheetView topLeftCell="A345" workbookViewId="0">
      <selection activeCell="F332" sqref="F332"/>
    </sheetView>
  </sheetViews>
  <sheetFormatPr defaultRowHeight="11.25"/>
  <cols>
    <col min="1" max="1" width="9.85546875" style="1" customWidth="1"/>
    <col min="2" max="2" width="14.5703125" style="1" customWidth="1"/>
    <col min="3" max="5" width="20.7109375" style="1" customWidth="1"/>
    <col min="6" max="16384" width="9.140625" style="1"/>
  </cols>
  <sheetData>
    <row r="1" spans="1:5" ht="42" customHeight="1">
      <c r="A1" s="140" t="s">
        <v>184</v>
      </c>
      <c r="B1" s="140"/>
      <c r="C1" s="140"/>
      <c r="D1" s="140"/>
      <c r="E1" s="140"/>
    </row>
    <row r="2" spans="1:5" ht="36.6" customHeight="1">
      <c r="A2" s="141" t="s">
        <v>187</v>
      </c>
      <c r="B2" s="141"/>
      <c r="C2" s="141"/>
      <c r="D2" s="141"/>
      <c r="E2" s="141"/>
    </row>
    <row r="3" spans="1:5" ht="25.15" customHeight="1">
      <c r="A3" s="139" t="s">
        <v>117</v>
      </c>
      <c r="B3" s="139"/>
      <c r="C3" s="139"/>
      <c r="D3" s="139"/>
      <c r="E3" s="139"/>
    </row>
    <row r="4" spans="1:5" ht="33" customHeight="1">
      <c r="A4" s="49" t="s">
        <v>18</v>
      </c>
      <c r="B4" s="49" t="s">
        <v>19</v>
      </c>
      <c r="C4" s="49" t="s">
        <v>20</v>
      </c>
      <c r="D4" s="49" t="s">
        <v>21</v>
      </c>
      <c r="E4" s="49" t="s">
        <v>10</v>
      </c>
    </row>
    <row r="5" spans="1:5" ht="18" customHeight="1">
      <c r="A5" s="27">
        <v>1</v>
      </c>
      <c r="B5" s="27" t="s">
        <v>7</v>
      </c>
      <c r="C5" s="27"/>
      <c r="D5" s="27"/>
      <c r="E5" s="27"/>
    </row>
    <row r="6" spans="1:5" ht="18" customHeight="1">
      <c r="A6" s="27">
        <v>2</v>
      </c>
      <c r="B6" s="27" t="s">
        <v>7</v>
      </c>
      <c r="C6" s="27" t="str">
        <f ca="1">Open!G4</f>
        <v>VANELLI</v>
      </c>
      <c r="D6" s="27" t="str">
        <f ca="1">Open!H4</f>
        <v>NERI</v>
      </c>
      <c r="E6" s="27" t="str">
        <f ca="1">Giocatori!B79</f>
        <v>STELLATO</v>
      </c>
    </row>
    <row r="7" spans="1:5" ht="18" customHeight="1">
      <c r="A7" s="27">
        <v>3</v>
      </c>
      <c r="B7" s="27" t="s">
        <v>7</v>
      </c>
      <c r="C7" s="27" t="str">
        <f ca="1">Open!G13</f>
        <v>PATRUNO G</v>
      </c>
      <c r="D7" s="27" t="str">
        <f ca="1">Open!H13</f>
        <v>DOGALI</v>
      </c>
      <c r="E7" s="27" t="str">
        <f ca="1">Giocatori!B80</f>
        <v>BUONO</v>
      </c>
    </row>
    <row r="8" spans="1:5" ht="18" customHeight="1">
      <c r="A8" s="27">
        <v>4</v>
      </c>
      <c r="B8" s="27" t="s">
        <v>7</v>
      </c>
      <c r="C8" s="27" t="str">
        <f ca="1">Open!G14</f>
        <v>PETRINI</v>
      </c>
      <c r="D8" s="27" t="str">
        <f ca="1">Open!H14</f>
        <v>INTRA</v>
      </c>
      <c r="E8" s="27" t="str">
        <f ca="1">Giocatori!B81</f>
        <v>LAURETTI</v>
      </c>
    </row>
    <row r="9" spans="1:5" ht="18" customHeight="1">
      <c r="A9" s="27">
        <v>5</v>
      </c>
      <c r="B9" s="27" t="s">
        <v>7</v>
      </c>
      <c r="C9" s="27" t="str">
        <f ca="1">Open!G23</f>
        <v>CANICCHIO</v>
      </c>
      <c r="D9" s="27" t="str">
        <f ca="1">Open!H23</f>
        <v>PUCCI</v>
      </c>
      <c r="E9" s="27" t="str">
        <f ca="1">Giocatori!B74</f>
        <v>MONTICELLI G.</v>
      </c>
    </row>
    <row r="10" spans="1:5" ht="18" customHeight="1">
      <c r="A10" s="27">
        <v>6</v>
      </c>
      <c r="B10" s="27" t="s">
        <v>7</v>
      </c>
      <c r="C10" s="27"/>
      <c r="D10" s="27"/>
      <c r="E10" s="27"/>
    </row>
    <row r="11" spans="1:5" ht="18" customHeight="1">
      <c r="A11" s="27">
        <v>7</v>
      </c>
      <c r="B11" s="27" t="s">
        <v>7</v>
      </c>
      <c r="C11" s="27" t="str">
        <f ca="1">Open!G33</f>
        <v>GASPARINI</v>
      </c>
      <c r="D11" s="27" t="str">
        <f ca="1">Open!H33</f>
        <v>BUSCH</v>
      </c>
      <c r="E11" s="27" t="str">
        <f ca="1">Giocatori!B76</f>
        <v>LEPORE</v>
      </c>
    </row>
    <row r="12" spans="1:5" ht="18" customHeight="1">
      <c r="A12" s="27">
        <v>8</v>
      </c>
      <c r="B12" s="27" t="s">
        <v>7</v>
      </c>
      <c r="C12" s="27" t="str">
        <f ca="1">Open!G34</f>
        <v>IFRIGERIO</v>
      </c>
      <c r="D12" s="27" t="str">
        <f ca="1">Open!H34</f>
        <v>TARTARELLI</v>
      </c>
      <c r="E12" s="27" t="str">
        <f ca="1">Giocatori!B77</f>
        <v>MEONI</v>
      </c>
    </row>
    <row r="13" spans="1:5" ht="18" customHeight="1">
      <c r="A13" s="27">
        <v>9</v>
      </c>
      <c r="B13" s="27" t="s">
        <v>7</v>
      </c>
      <c r="C13" s="27" t="str">
        <f ca="1">Open!G43</f>
        <v>BERTELLI D</v>
      </c>
      <c r="D13" s="27" t="str">
        <f ca="1">Open!H43</f>
        <v>CASANOVA</v>
      </c>
      <c r="E13" s="27" t="str">
        <f ca="1">Giocatori!B70</f>
        <v>DI VITO L.</v>
      </c>
    </row>
    <row r="14" spans="1:5" ht="18" customHeight="1">
      <c r="A14" s="27">
        <v>10</v>
      </c>
      <c r="B14" s="27" t="s">
        <v>7</v>
      </c>
      <c r="C14" s="27" t="str">
        <f ca="1">Open!G44</f>
        <v>CIABATTONI</v>
      </c>
      <c r="D14" s="27" t="str">
        <f ca="1">Open!H44</f>
        <v>DE FRANCESCO A</v>
      </c>
      <c r="E14" s="27" t="str">
        <f ca="1">Giocatori!B71</f>
        <v>VAGNONI</v>
      </c>
    </row>
    <row r="15" spans="1:5" ht="18" customHeight="1">
      <c r="A15" s="27">
        <v>11</v>
      </c>
      <c r="B15" s="27" t="s">
        <v>7</v>
      </c>
      <c r="C15" s="27" t="str">
        <f ca="1">Open!G53</f>
        <v>SCHIAVONE</v>
      </c>
      <c r="D15" s="27" t="str">
        <f ca="1">Open!H53</f>
        <v>PISCOPO</v>
      </c>
      <c r="E15" s="27" t="str">
        <f ca="1">Giocatori!B72</f>
        <v>VERGONI</v>
      </c>
    </row>
    <row r="16" spans="1:5" ht="18" customHeight="1">
      <c r="A16" s="27">
        <v>12</v>
      </c>
      <c r="B16" s="27" t="s">
        <v>7</v>
      </c>
      <c r="C16" s="27" t="str">
        <f ca="1">Open!G54</f>
        <v>PANEBIANCO</v>
      </c>
      <c r="D16" s="27" t="str">
        <f ca="1">Open!H54</f>
        <v>TAGLIAFERRI S.</v>
      </c>
      <c r="E16" s="27" t="str">
        <f ca="1">Giocatori!B73</f>
        <v>MALVASO</v>
      </c>
    </row>
    <row r="17" spans="1:9" ht="18" customHeight="1">
      <c r="A17" s="27">
        <v>13</v>
      </c>
      <c r="B17" s="27" t="s">
        <v>7</v>
      </c>
      <c r="C17" s="27" t="str">
        <f ca="1">Open!G63</f>
        <v>MANGANELLO M</v>
      </c>
      <c r="D17" s="27" t="str">
        <f ca="1">Open!H63</f>
        <v>GIANNARELLI</v>
      </c>
      <c r="E17" s="27" t="str">
        <f ca="1">Giocatori!B66</f>
        <v>TORANO</v>
      </c>
    </row>
    <row r="18" spans="1:9" ht="18" customHeight="1">
      <c r="A18" s="27">
        <v>14</v>
      </c>
      <c r="B18" s="27" t="s">
        <v>7</v>
      </c>
      <c r="C18" s="27" t="str">
        <f ca="1">Open!G64</f>
        <v>SILVESTRI GIU.</v>
      </c>
      <c r="D18" s="27" t="str">
        <f ca="1">Open!H64</f>
        <v>TAGLIEFERRI D.</v>
      </c>
      <c r="E18" s="27" t="str">
        <f ca="1">Giocatori!B67</f>
        <v>BELLOTTO</v>
      </c>
    </row>
    <row r="19" spans="1:9" ht="18" customHeight="1">
      <c r="A19" s="27">
        <v>15</v>
      </c>
      <c r="B19" s="27" t="s">
        <v>7</v>
      </c>
      <c r="C19" s="27" t="str">
        <f ca="1">Open!G73</f>
        <v>LICHERI</v>
      </c>
      <c r="D19" s="27" t="str">
        <f ca="1">Open!H73</f>
        <v>FUCCI</v>
      </c>
      <c r="E19" s="27" t="str">
        <f ca="1">Giocatori!B68</f>
        <v>SALVADORI</v>
      </c>
    </row>
    <row r="20" spans="1:9" ht="18" customHeight="1">
      <c r="A20" s="27">
        <v>16</v>
      </c>
      <c r="B20" s="27" t="s">
        <v>7</v>
      </c>
      <c r="C20" s="27" t="str">
        <f ca="1">Open!G74</f>
        <v>MANGANELLO A</v>
      </c>
      <c r="D20" s="27" t="str">
        <f ca="1">Open!H74</f>
        <v>CICCOLINI</v>
      </c>
      <c r="E20" s="27" t="str">
        <f ca="1">Giocatori!B69</f>
        <v>SIGNORI</v>
      </c>
    </row>
    <row r="21" spans="1:9" ht="18" customHeight="1">
      <c r="A21" s="27">
        <v>17</v>
      </c>
      <c r="B21" s="27" t="s">
        <v>7</v>
      </c>
      <c r="C21" s="27" t="str">
        <f ca="1">Open!G83</f>
        <v>NASTASI</v>
      </c>
      <c r="D21" s="27" t="str">
        <f ca="1">Open!H83</f>
        <v>DE FRANCESCO S</v>
      </c>
      <c r="E21" s="27" t="str">
        <f ca="1">Giocatori!B62</f>
        <v>FEDELE</v>
      </c>
    </row>
    <row r="22" spans="1:9" ht="18" customHeight="1">
      <c r="A22" s="27">
        <v>18</v>
      </c>
      <c r="B22" s="27" t="s">
        <v>7</v>
      </c>
      <c r="C22" s="27" t="str">
        <f ca="1">Open!G84</f>
        <v>SALVATI</v>
      </c>
      <c r="D22" s="27" t="str">
        <f ca="1">Open!H84</f>
        <v>RICCIO</v>
      </c>
      <c r="E22" s="27" t="str">
        <f ca="1">Giocatori!B63</f>
        <v>FELETTI</v>
      </c>
      <c r="I22" s="20"/>
    </row>
    <row r="23" spans="1:9" ht="18" customHeight="1">
      <c r="A23" s="27">
        <v>19</v>
      </c>
      <c r="B23" s="27" t="s">
        <v>7</v>
      </c>
      <c r="C23" s="27" t="str">
        <f ca="1">Open!G92</f>
        <v>RUSSO</v>
      </c>
      <c r="D23" s="27" t="str">
        <f ca="1">Open!H92</f>
        <v>DI VITO M.</v>
      </c>
      <c r="E23" s="27" t="str">
        <f ca="1">Giocatori!B64</f>
        <v>MATTIANGELF F.</v>
      </c>
    </row>
    <row r="24" spans="1:9" ht="18" customHeight="1">
      <c r="A24" s="27">
        <v>20</v>
      </c>
      <c r="B24" s="27" t="s">
        <v>7</v>
      </c>
      <c r="C24" s="27" t="str">
        <f ca="1">Open!G93</f>
        <v>APOLLO</v>
      </c>
      <c r="D24" s="27" t="str">
        <f ca="1">Open!H93</f>
        <v>SEPPIA</v>
      </c>
      <c r="E24" s="27" t="str">
        <f ca="1">Giocatori!B65</f>
        <v>FORTINI</v>
      </c>
    </row>
    <row r="25" spans="1:9" ht="18" customHeight="1">
      <c r="A25" s="27">
        <v>21</v>
      </c>
      <c r="B25" s="27" t="s">
        <v>7</v>
      </c>
      <c r="C25" s="27" t="str">
        <f ca="1">Open!G101</f>
        <v>CALONICO</v>
      </c>
      <c r="D25" s="27" t="str">
        <f ca="1">Open!H101</f>
        <v>VISANI</v>
      </c>
      <c r="E25" s="27" t="str">
        <f ca="1">Giocatori!B58</f>
        <v>TESTA</v>
      </c>
    </row>
    <row r="26" spans="1:9" ht="18" customHeight="1">
      <c r="A26" s="27">
        <v>22</v>
      </c>
      <c r="B26" s="27" t="s">
        <v>7</v>
      </c>
      <c r="C26" s="27" t="str">
        <f ca="1">Open!G102</f>
        <v>SILVESTRI GIA.</v>
      </c>
      <c r="D26" s="27" t="str">
        <f ca="1">Open!H102</f>
        <v>RICCIONI</v>
      </c>
      <c r="E26" s="27" t="str">
        <f ca="1">Giocatori!B59</f>
        <v>PIZZOLATO</v>
      </c>
    </row>
    <row r="27" spans="1:9" ht="18" customHeight="1">
      <c r="A27" s="27">
        <v>23</v>
      </c>
      <c r="B27" s="27" t="s">
        <v>7</v>
      </c>
      <c r="C27" s="27" t="str">
        <f ca="1">Open!G110</f>
        <v>GUZZETTA</v>
      </c>
      <c r="D27" s="27" t="str">
        <f ca="1">Open!H110</f>
        <v>FARANO</v>
      </c>
      <c r="E27" s="27" t="str">
        <f ca="1">Giocatori!B60</f>
        <v>COCCO</v>
      </c>
    </row>
    <row r="28" spans="1:9" ht="18" customHeight="1">
      <c r="A28" s="27">
        <v>24</v>
      </c>
      <c r="B28" s="27" t="s">
        <v>7</v>
      </c>
      <c r="C28" s="27" t="str">
        <f ca="1">Open!G111</f>
        <v>NICCHI</v>
      </c>
      <c r="D28" s="27" t="str">
        <f ca="1">Open!H111</f>
        <v>PANNACCHINI</v>
      </c>
      <c r="E28" s="27" t="str">
        <f ca="1">Giocatori!B61</f>
        <v>CHERICI</v>
      </c>
    </row>
    <row r="29" spans="1:9" ht="18" customHeight="1">
      <c r="A29" s="27">
        <v>25</v>
      </c>
      <c r="B29" s="27" t="s">
        <v>7</v>
      </c>
      <c r="C29" s="27" t="s">
        <v>209</v>
      </c>
      <c r="D29" s="27" t="str">
        <f ca="1">Open!H119</f>
        <v>TRIVELLI</v>
      </c>
      <c r="E29" s="27" t="s">
        <v>331</v>
      </c>
    </row>
    <row r="30" spans="1:9" ht="18" customHeight="1">
      <c r="A30" s="27">
        <v>26</v>
      </c>
      <c r="B30" s="27" t="s">
        <v>7</v>
      </c>
      <c r="C30" s="27" t="str">
        <f ca="1">Open!G120</f>
        <v>SCHITO</v>
      </c>
      <c r="D30" s="27" t="str">
        <f ca="1">Open!H120</f>
        <v>TRENTA</v>
      </c>
      <c r="E30" s="27" t="s">
        <v>330</v>
      </c>
    </row>
    <row r="31" spans="1:9" ht="18" customHeight="1">
      <c r="A31" s="27">
        <v>27</v>
      </c>
      <c r="B31" s="27" t="s">
        <v>8</v>
      </c>
      <c r="C31" s="27" t="str">
        <f ca="1">Veteran!G33</f>
        <v>SANTANICCHIA</v>
      </c>
      <c r="D31" s="27" t="str">
        <f ca="1">Veteran!H33</f>
        <v>DI FRANCESCO</v>
      </c>
      <c r="E31" s="27" t="str">
        <f ca="1">Giocatori!F2</f>
        <v>MASTRANTUONO</v>
      </c>
    </row>
    <row r="32" spans="1:9" ht="18" customHeight="1">
      <c r="A32" s="27">
        <v>28</v>
      </c>
      <c r="B32" s="27" t="s">
        <v>8</v>
      </c>
      <c r="C32" s="27" t="str">
        <f ca="1">Veteran!G34</f>
        <v>DI VITO R.</v>
      </c>
      <c r="D32" s="27" t="str">
        <f ca="1">Veteran!H34</f>
        <v>OGNO</v>
      </c>
      <c r="E32" s="27" t="str">
        <f ca="1">Giocatori!F3</f>
        <v>GIAMBELLUCA</v>
      </c>
    </row>
    <row r="33" spans="1:5" ht="18" customHeight="1">
      <c r="A33" s="27">
        <v>29</v>
      </c>
      <c r="B33" s="27" t="s">
        <v>8</v>
      </c>
      <c r="C33" s="27" t="str">
        <f ca="1">Veteran!G23</f>
        <v>MATTIANGELI</v>
      </c>
      <c r="D33" s="27" t="str">
        <f ca="1">Veteran!H23</f>
        <v>BRESSI</v>
      </c>
      <c r="E33" s="27" t="str">
        <f ca="1">Giocatori!F4</f>
        <v>NAPPA</v>
      </c>
    </row>
    <row r="34" spans="1:5" ht="18" customHeight="1">
      <c r="A34" s="27">
        <v>30</v>
      </c>
      <c r="B34" s="27" t="s">
        <v>8</v>
      </c>
      <c r="C34" s="27" t="str">
        <f ca="1">Veteran!G13</f>
        <v>ALESSI</v>
      </c>
      <c r="D34" s="27" t="str">
        <f ca="1">Veteran!H13</f>
        <v>SCATAMACCHIA</v>
      </c>
      <c r="E34" s="27" t="str">
        <f ca="1">Giocatori!F7</f>
        <v>ARCA</v>
      </c>
    </row>
    <row r="35" spans="1:5" ht="18" customHeight="1">
      <c r="A35" s="27">
        <v>31</v>
      </c>
      <c r="B35" s="27" t="s">
        <v>312</v>
      </c>
      <c r="C35" s="27" t="str">
        <f ca="1">Veteran!G47</f>
        <v>TAMBURRI</v>
      </c>
      <c r="D35" s="27" t="str">
        <f ca="1">Veteran!H47</f>
        <v>PISCOPO</v>
      </c>
      <c r="E35" s="27" t="s">
        <v>212</v>
      </c>
    </row>
    <row r="36" spans="1:5" ht="18" customHeight="1">
      <c r="A36" s="27">
        <v>32</v>
      </c>
      <c r="B36" s="27"/>
      <c r="C36" s="27"/>
      <c r="D36" s="27"/>
      <c r="E36" s="27"/>
    </row>
    <row r="37" spans="1:5" ht="42" customHeight="1">
      <c r="A37" s="140" t="s">
        <v>184</v>
      </c>
      <c r="B37" s="140"/>
      <c r="C37" s="140"/>
      <c r="D37" s="140"/>
      <c r="E37" s="140"/>
    </row>
    <row r="38" spans="1:5" ht="36.6" customHeight="1">
      <c r="A38" s="141" t="s">
        <v>188</v>
      </c>
      <c r="B38" s="141"/>
      <c r="C38" s="141"/>
      <c r="D38" s="141"/>
      <c r="E38" s="141"/>
    </row>
    <row r="39" spans="1:5" ht="25.15" customHeight="1">
      <c r="A39" s="139" t="s">
        <v>126</v>
      </c>
      <c r="B39" s="139"/>
      <c r="C39" s="139"/>
      <c r="D39" s="139"/>
      <c r="E39" s="139"/>
    </row>
    <row r="40" spans="1:5" ht="33" customHeight="1">
      <c r="A40" s="50" t="s">
        <v>18</v>
      </c>
      <c r="B40" s="50" t="s">
        <v>19</v>
      </c>
      <c r="C40" s="50" t="s">
        <v>20</v>
      </c>
      <c r="D40" s="50" t="s">
        <v>21</v>
      </c>
      <c r="E40" s="50" t="s">
        <v>10</v>
      </c>
    </row>
    <row r="41" spans="1:5" ht="18" customHeight="1">
      <c r="A41" s="27">
        <v>1</v>
      </c>
      <c r="B41" s="27" t="s">
        <v>7</v>
      </c>
      <c r="C41" s="27" t="str">
        <f ca="1">Open!G128</f>
        <v>CAPELLI</v>
      </c>
      <c r="D41" s="27" t="str">
        <f ca="1">Open!H128</f>
        <v>NAPOLITANO C</v>
      </c>
      <c r="E41" s="27" t="str">
        <f ca="1">Giocatori!B26</f>
        <v>MANGANELLO M</v>
      </c>
    </row>
    <row r="42" spans="1:5" ht="18" customHeight="1">
      <c r="A42" s="27">
        <v>2</v>
      </c>
      <c r="B42" s="27" t="s">
        <v>7</v>
      </c>
      <c r="C42" s="27"/>
      <c r="D42" s="27"/>
      <c r="E42" s="27"/>
    </row>
    <row r="43" spans="1:5" ht="18" customHeight="1">
      <c r="A43" s="27">
        <v>3</v>
      </c>
      <c r="B43" s="27" t="s">
        <v>7</v>
      </c>
      <c r="C43" s="27" t="str">
        <f ca="1">Open!G137</f>
        <v>TESTA</v>
      </c>
      <c r="D43" s="27" t="str">
        <f ca="1">Open!H137</f>
        <v>COCCO</v>
      </c>
      <c r="E43" s="27" t="str">
        <f ca="1">Giocatori!B28</f>
        <v>GIANNARELLI</v>
      </c>
    </row>
    <row r="44" spans="1:5" ht="18" customHeight="1">
      <c r="A44" s="27">
        <v>4</v>
      </c>
      <c r="B44" s="27" t="s">
        <v>7</v>
      </c>
      <c r="C44" s="27" t="str">
        <f ca="1">Open!G138</f>
        <v>PIZZOLATO</v>
      </c>
      <c r="D44" s="27" t="str">
        <f ca="1">Open!H138</f>
        <v>CHERICI</v>
      </c>
      <c r="E44" s="27" t="str">
        <f ca="1">Giocatori!B29</f>
        <v>TAGLIEFERRI D.</v>
      </c>
    </row>
    <row r="45" spans="1:5" ht="18" customHeight="1">
      <c r="A45" s="27">
        <v>5</v>
      </c>
      <c r="B45" s="27" t="s">
        <v>7</v>
      </c>
      <c r="C45" s="27" t="str">
        <f ca="1">Open!G146</f>
        <v>FEDELE</v>
      </c>
      <c r="D45" s="27" t="str">
        <f ca="1">Open!H146</f>
        <v>MATTIANGELF F.</v>
      </c>
      <c r="E45" s="27" t="str">
        <f ca="1">Giocatori!B30</f>
        <v>LICHERI</v>
      </c>
    </row>
    <row r="46" spans="1:5" ht="18" customHeight="1">
      <c r="A46" s="27">
        <v>6</v>
      </c>
      <c r="B46" s="27" t="s">
        <v>7</v>
      </c>
      <c r="C46" s="27" t="str">
        <f ca="1">Open!G147</f>
        <v>FELETTI</v>
      </c>
      <c r="D46" s="27" t="str">
        <f ca="1">Open!H147</f>
        <v>FORTINI</v>
      </c>
      <c r="E46" s="27" t="str">
        <f ca="1">Giocatori!B31</f>
        <v>MANGANELLO A</v>
      </c>
    </row>
    <row r="47" spans="1:5" ht="18" customHeight="1">
      <c r="A47" s="27">
        <v>7</v>
      </c>
      <c r="B47" s="27" t="s">
        <v>7</v>
      </c>
      <c r="C47" s="27" t="str">
        <f ca="1">Open!G155</f>
        <v>TORANO</v>
      </c>
      <c r="D47" s="27" t="str">
        <f ca="1">Open!H155</f>
        <v>SALVADORI</v>
      </c>
      <c r="E47" s="27" t="str">
        <f ca="1">Giocatori!B32</f>
        <v>FUCCI</v>
      </c>
    </row>
    <row r="48" spans="1:5" ht="18" customHeight="1">
      <c r="A48" s="27">
        <v>8</v>
      </c>
      <c r="B48" s="27" t="s">
        <v>7</v>
      </c>
      <c r="C48" s="27" t="str">
        <f ca="1">Open!G156</f>
        <v>BELLOTTO</v>
      </c>
      <c r="D48" s="27" t="str">
        <f ca="1">Open!H156</f>
        <v>SIGNORI</v>
      </c>
      <c r="E48" s="27" t="str">
        <f ca="1">Giocatori!B33</f>
        <v>CICCOLINI</v>
      </c>
    </row>
    <row r="49" spans="1:9" ht="18" customHeight="1">
      <c r="A49" s="27">
        <v>9</v>
      </c>
      <c r="B49" s="27" t="s">
        <v>7</v>
      </c>
      <c r="C49" s="27" t="str">
        <f ca="1">Open!G164</f>
        <v>DI VITO L.</v>
      </c>
      <c r="D49" s="27" t="str">
        <f ca="1">Open!H164</f>
        <v>VERGONI</v>
      </c>
      <c r="E49" s="27" t="str">
        <f ca="1">Giocatori!B34</f>
        <v>NASTASI</v>
      </c>
    </row>
    <row r="50" spans="1:9" ht="18" customHeight="1">
      <c r="A50" s="27">
        <v>10</v>
      </c>
      <c r="B50" s="27" t="s">
        <v>7</v>
      </c>
      <c r="C50" s="27" t="str">
        <f ca="1">Open!G165</f>
        <v>VAGNONI</v>
      </c>
      <c r="D50" s="27" t="str">
        <f ca="1">Open!H165</f>
        <v>MALVASO</v>
      </c>
      <c r="E50" s="27" t="str">
        <f ca="1">Giocatori!B35</f>
        <v>SALVATI</v>
      </c>
    </row>
    <row r="51" spans="1:9" ht="18" customHeight="1">
      <c r="A51" s="27">
        <v>11</v>
      </c>
      <c r="B51" s="27" t="s">
        <v>7</v>
      </c>
      <c r="C51" s="27" t="str">
        <f ca="1">Open!G173</f>
        <v>MONTICELLI G.</v>
      </c>
      <c r="D51" s="27" t="str">
        <f ca="1">Open!H173</f>
        <v>LEPORE</v>
      </c>
      <c r="E51" s="27" t="str">
        <f ca="1">Giocatori!B36</f>
        <v>DE FRANCESCO S</v>
      </c>
    </row>
    <row r="52" spans="1:9" ht="18" customHeight="1">
      <c r="A52" s="27">
        <v>12</v>
      </c>
      <c r="B52" s="27" t="s">
        <v>7</v>
      </c>
      <c r="C52" s="27" t="str">
        <f ca="1">Open!G174</f>
        <v>BELLONI</v>
      </c>
      <c r="D52" s="27" t="str">
        <f ca="1">Open!H174</f>
        <v>MEONI</v>
      </c>
      <c r="E52" s="27" t="str">
        <f ca="1">Giocatori!B37</f>
        <v>RICCIO</v>
      </c>
    </row>
    <row r="53" spans="1:9" ht="18" customHeight="1">
      <c r="A53" s="27">
        <v>13</v>
      </c>
      <c r="B53" s="27" t="s">
        <v>7</v>
      </c>
      <c r="C53" s="27" t="str">
        <f ca="1">Open!G182</f>
        <v>FLAMINI</v>
      </c>
      <c r="D53" s="27" t="str">
        <f ca="1">Open!H182</f>
        <v>BUONO</v>
      </c>
      <c r="E53" s="27" t="str">
        <f ca="1">Giocatori!B38</f>
        <v>RUSSO</v>
      </c>
    </row>
    <row r="54" spans="1:9" ht="18" customHeight="1">
      <c r="A54" s="27">
        <v>14</v>
      </c>
      <c r="B54" s="27" t="s">
        <v>7</v>
      </c>
      <c r="C54" s="27" t="str">
        <f ca="1">Open!G183</f>
        <v>STELLATO</v>
      </c>
      <c r="D54" s="27" t="str">
        <f ca="1">Open!H183</f>
        <v>LAURETTI</v>
      </c>
      <c r="E54" s="27" t="str">
        <f ca="1">Giocatori!B39</f>
        <v>APOLLO</v>
      </c>
    </row>
    <row r="55" spans="1:9" ht="18" customHeight="1">
      <c r="A55" s="27">
        <v>15</v>
      </c>
      <c r="B55" s="27" t="s">
        <v>7</v>
      </c>
      <c r="C55" s="27" t="str">
        <f ca="1">Open!G5</f>
        <v>DI VINCENZO</v>
      </c>
      <c r="D55" s="27" t="str">
        <f ca="1">Open!H5</f>
        <v>NERI</v>
      </c>
      <c r="E55" s="27" t="str">
        <f ca="1">Giocatori!B40</f>
        <v>DI VITO M.</v>
      </c>
    </row>
    <row r="56" spans="1:9" ht="18" customHeight="1">
      <c r="A56" s="27">
        <v>16</v>
      </c>
      <c r="B56" s="27" t="s">
        <v>7</v>
      </c>
      <c r="C56" s="27"/>
      <c r="D56" s="27"/>
      <c r="E56" s="27"/>
    </row>
    <row r="57" spans="1:9" ht="18" customHeight="1">
      <c r="A57" s="27">
        <v>17</v>
      </c>
      <c r="B57" s="27" t="s">
        <v>7</v>
      </c>
      <c r="C57" s="27" t="str">
        <f ca="1">Open!G15</f>
        <v>PATRUNO G</v>
      </c>
      <c r="D57" s="27" t="str">
        <f ca="1">Open!H15</f>
        <v>INTRA</v>
      </c>
      <c r="E57" s="27" t="str">
        <f ca="1">Giocatori!B42</f>
        <v>CALONICO</v>
      </c>
    </row>
    <row r="58" spans="1:9" ht="18" customHeight="1">
      <c r="A58" s="27">
        <v>18</v>
      </c>
      <c r="B58" s="27" t="s">
        <v>7</v>
      </c>
      <c r="C58" s="27" t="str">
        <f ca="1">Open!G16</f>
        <v>PETRINI</v>
      </c>
      <c r="D58" s="27" t="str">
        <f ca="1">Open!H16</f>
        <v>DOGALI</v>
      </c>
      <c r="E58" s="27" t="str">
        <f ca="1">Giocatori!B43</f>
        <v>SILVESTRI GIA.</v>
      </c>
      <c r="I58" s="20"/>
    </row>
    <row r="59" spans="1:9" ht="18" customHeight="1">
      <c r="A59" s="27">
        <v>19</v>
      </c>
      <c r="B59" s="27" t="s">
        <v>7</v>
      </c>
      <c r="C59" s="27"/>
      <c r="D59" s="27"/>
      <c r="E59" s="27"/>
    </row>
    <row r="60" spans="1:9" ht="18" customHeight="1">
      <c r="A60" s="27">
        <v>20</v>
      </c>
      <c r="B60" s="27" t="s">
        <v>7</v>
      </c>
      <c r="C60" s="27" t="str">
        <f ca="1">Open!G26</f>
        <v>OTTONE</v>
      </c>
      <c r="D60" s="27" t="str">
        <f ca="1">Open!H26</f>
        <v>PUCCI</v>
      </c>
      <c r="E60" s="27" t="str">
        <f ca="1">Giocatori!B45</f>
        <v>RICCIONI</v>
      </c>
    </row>
    <row r="61" spans="1:9" ht="18" customHeight="1">
      <c r="A61" s="27">
        <v>21</v>
      </c>
      <c r="B61" s="27" t="s">
        <v>7</v>
      </c>
      <c r="C61" s="27" t="str">
        <f ca="1">Open!G35</f>
        <v>GASPARINI</v>
      </c>
      <c r="D61" s="27" t="str">
        <f ca="1">Open!H35</f>
        <v>TARTARELLI</v>
      </c>
      <c r="E61" s="27" t="str">
        <f ca="1">Giocatori!B46</f>
        <v>GUZZETTA</v>
      </c>
    </row>
    <row r="62" spans="1:9" ht="18" customHeight="1">
      <c r="A62" s="27">
        <v>22</v>
      </c>
      <c r="B62" s="27" t="s">
        <v>7</v>
      </c>
      <c r="C62" s="27" t="str">
        <f ca="1">Open!G36</f>
        <v>IFRIGERIO</v>
      </c>
      <c r="D62" s="27" t="str">
        <f ca="1">Open!H36</f>
        <v>BUSCH</v>
      </c>
      <c r="E62" s="27" t="str">
        <f ca="1">Giocatori!B47</f>
        <v>NICCHI</v>
      </c>
    </row>
    <row r="63" spans="1:9" ht="18" customHeight="1">
      <c r="A63" s="27">
        <v>23</v>
      </c>
      <c r="B63" s="27" t="s">
        <v>7</v>
      </c>
      <c r="C63" s="27" t="str">
        <f ca="1">Open!G45</f>
        <v>BERTELLI D</v>
      </c>
      <c r="D63" s="27" t="str">
        <f ca="1">Open!H45</f>
        <v>DE FRANCESCO A</v>
      </c>
      <c r="E63" s="27" t="str">
        <f ca="1">Giocatori!B48</f>
        <v>FARANO</v>
      </c>
    </row>
    <row r="64" spans="1:9" ht="18" customHeight="1">
      <c r="A64" s="27">
        <v>24</v>
      </c>
      <c r="B64" s="27" t="s">
        <v>7</v>
      </c>
      <c r="C64" s="27" t="str">
        <f ca="1">Open!G46</f>
        <v>CIABATTONI</v>
      </c>
      <c r="D64" s="27" t="str">
        <f ca="1">Open!H46</f>
        <v>CASANOVA</v>
      </c>
      <c r="E64" s="27" t="str">
        <f ca="1">Giocatori!B49</f>
        <v>PANNACCHINI</v>
      </c>
    </row>
    <row r="65" spans="1:5" ht="18" customHeight="1">
      <c r="A65" s="27">
        <v>25</v>
      </c>
      <c r="B65" s="27" t="s">
        <v>7</v>
      </c>
      <c r="C65" s="27" t="str">
        <f ca="1">Open!G55</f>
        <v>SCHIAVONE</v>
      </c>
      <c r="D65" s="27" t="str">
        <f ca="1">Open!H55</f>
        <v>TAGLIAFERRI S.</v>
      </c>
      <c r="E65" s="27" t="s">
        <v>199</v>
      </c>
    </row>
    <row r="66" spans="1:5" ht="18" customHeight="1">
      <c r="A66" s="27">
        <v>26</v>
      </c>
      <c r="B66" s="27" t="s">
        <v>7</v>
      </c>
      <c r="C66" s="27" t="str">
        <f ca="1">Open!G56</f>
        <v>PANEBIANCO</v>
      </c>
      <c r="D66" s="27" t="str">
        <f ca="1">Open!H56</f>
        <v>PISCOPO</v>
      </c>
      <c r="E66" s="27" t="str">
        <f ca="1">Giocatori!B53</f>
        <v>TRENTA</v>
      </c>
    </row>
    <row r="67" spans="1:5" ht="18" customHeight="1">
      <c r="A67" s="27">
        <v>27</v>
      </c>
      <c r="B67" s="27" t="s">
        <v>8</v>
      </c>
      <c r="C67" s="27" t="str">
        <f ca="1">Veteran!G3</f>
        <v>MASTRANTUONO</v>
      </c>
      <c r="D67" s="27" t="str">
        <f ca="1">Veteran!H3</f>
        <v>NAPPA</v>
      </c>
      <c r="E67" s="27" t="str">
        <f ca="1">Giocatori!F10</f>
        <v>MATTIANGELI</v>
      </c>
    </row>
    <row r="68" spans="1:5" ht="18" customHeight="1">
      <c r="A68" s="27">
        <v>28</v>
      </c>
      <c r="B68" s="27" t="s">
        <v>8</v>
      </c>
      <c r="C68" s="27" t="str">
        <f ca="1">Veteran!G16</f>
        <v>ARCA</v>
      </c>
      <c r="D68" s="27" t="str">
        <f ca="1">Veteran!H16</f>
        <v>SCATAMACCHIA</v>
      </c>
      <c r="E68" s="27" t="str">
        <f ca="1">Giocatori!F11</f>
        <v>MARINUCCI</v>
      </c>
    </row>
    <row r="69" spans="1:5" ht="18" customHeight="1">
      <c r="A69" s="27">
        <v>29</v>
      </c>
      <c r="B69" s="27" t="s">
        <v>8</v>
      </c>
      <c r="C69" s="27" t="str">
        <f ca="1">Veteran!G35</f>
        <v>SANTANICCHIA</v>
      </c>
      <c r="D69" s="27" t="str">
        <f ca="1">Veteran!H35</f>
        <v>OGNO</v>
      </c>
      <c r="E69" s="27" t="str">
        <f ca="1">Giocatori!F12</f>
        <v>BRESSI</v>
      </c>
    </row>
    <row r="70" spans="1:5" ht="18" customHeight="1">
      <c r="A70" s="27">
        <v>30</v>
      </c>
      <c r="B70" s="27" t="s">
        <v>8</v>
      </c>
      <c r="C70" s="27" t="str">
        <f ca="1">Veteran!G36</f>
        <v>DI VITO R.</v>
      </c>
      <c r="D70" s="27" t="str">
        <f ca="1">Veteran!H36</f>
        <v>DI FRANCESCO</v>
      </c>
      <c r="E70" s="27" t="str">
        <f ca="1">Giocatori!F3</f>
        <v>GIAMBELLUCA</v>
      </c>
    </row>
    <row r="71" spans="1:5" ht="18" customHeight="1">
      <c r="A71" s="27">
        <v>31</v>
      </c>
      <c r="B71" s="27" t="s">
        <v>312</v>
      </c>
      <c r="C71" s="27" t="str">
        <f ca="1">Veteran!G48</f>
        <v>ESPOSTO</v>
      </c>
      <c r="D71" s="27" t="str">
        <f ca="1">Veteran!H48</f>
        <v>GIUDICE</v>
      </c>
      <c r="E71" s="27" t="s">
        <v>269</v>
      </c>
    </row>
    <row r="72" spans="1:5" ht="18" customHeight="1">
      <c r="A72" s="27">
        <v>32</v>
      </c>
      <c r="B72" s="27"/>
      <c r="C72" s="27"/>
      <c r="D72" s="27"/>
      <c r="E72" s="27"/>
    </row>
    <row r="73" spans="1:5" ht="42" customHeight="1">
      <c r="A73" s="140" t="s">
        <v>184</v>
      </c>
      <c r="B73" s="140"/>
      <c r="C73" s="140"/>
      <c r="D73" s="140"/>
      <c r="E73" s="140"/>
    </row>
    <row r="74" spans="1:5" ht="36.6" customHeight="1">
      <c r="A74" s="141" t="s">
        <v>187</v>
      </c>
      <c r="B74" s="141"/>
      <c r="C74" s="141"/>
      <c r="D74" s="141"/>
      <c r="E74" s="141"/>
    </row>
    <row r="75" spans="1:5" ht="25.15" customHeight="1">
      <c r="A75" s="139" t="s">
        <v>127</v>
      </c>
      <c r="B75" s="139"/>
      <c r="C75" s="139"/>
      <c r="D75" s="139"/>
      <c r="E75" s="139"/>
    </row>
    <row r="76" spans="1:5" ht="33" customHeight="1">
      <c r="A76" s="51" t="s">
        <v>18</v>
      </c>
      <c r="B76" s="51" t="s">
        <v>19</v>
      </c>
      <c r="C76" s="51" t="s">
        <v>20</v>
      </c>
      <c r="D76" s="51" t="s">
        <v>21</v>
      </c>
      <c r="E76" s="51" t="s">
        <v>10</v>
      </c>
    </row>
    <row r="77" spans="1:5" ht="18" customHeight="1">
      <c r="A77" s="27">
        <v>1</v>
      </c>
      <c r="B77" s="27" t="s">
        <v>7</v>
      </c>
      <c r="C77" s="27" t="str">
        <f ca="1">Open!G65</f>
        <v>MANGANELLO M</v>
      </c>
      <c r="D77" s="27" t="str">
        <f ca="1">Open!H65</f>
        <v>TAGLIEFERRI D.</v>
      </c>
      <c r="E77" s="27" t="str">
        <f ca="1">Giocatori!B78</f>
        <v>FLAMINI</v>
      </c>
    </row>
    <row r="78" spans="1:5" ht="18" customHeight="1">
      <c r="A78" s="27">
        <v>2</v>
      </c>
      <c r="B78" s="27" t="s">
        <v>7</v>
      </c>
      <c r="C78" s="27" t="str">
        <f ca="1">Open!G66</f>
        <v>SILVESTRI GIU.</v>
      </c>
      <c r="D78" s="27" t="str">
        <f ca="1">Open!H66</f>
        <v>GIANNARELLI</v>
      </c>
      <c r="E78" s="27" t="str">
        <f ca="1">Giocatori!B79</f>
        <v>STELLATO</v>
      </c>
    </row>
    <row r="79" spans="1:5" ht="18" customHeight="1">
      <c r="A79" s="27">
        <v>3</v>
      </c>
      <c r="B79" s="27" t="s">
        <v>7</v>
      </c>
      <c r="C79" s="27" t="str">
        <f ca="1">Open!G75</f>
        <v>LICHERI</v>
      </c>
      <c r="D79" s="27" t="str">
        <f ca="1">Open!H75</f>
        <v>CICCOLINI</v>
      </c>
      <c r="E79" s="27" t="str">
        <f ca="1">Giocatori!B80</f>
        <v>BUONO</v>
      </c>
    </row>
    <row r="80" spans="1:5" ht="18" customHeight="1">
      <c r="A80" s="27">
        <v>4</v>
      </c>
      <c r="B80" s="27" t="s">
        <v>7</v>
      </c>
      <c r="C80" s="27" t="str">
        <f ca="1">Open!G76</f>
        <v>MANGANELLO A</v>
      </c>
      <c r="D80" s="27" t="str">
        <f ca="1">Open!H76</f>
        <v>FUCCI</v>
      </c>
      <c r="E80" s="27" t="str">
        <f ca="1">Giocatori!B81</f>
        <v>LAURETTI</v>
      </c>
    </row>
    <row r="81" spans="1:9" ht="18" customHeight="1">
      <c r="A81" s="27">
        <v>5</v>
      </c>
      <c r="B81" s="27" t="s">
        <v>7</v>
      </c>
      <c r="C81" s="27" t="str">
        <f ca="1">Open!G85</f>
        <v>NASTASI</v>
      </c>
      <c r="D81" s="27" t="str">
        <f ca="1">Open!H85</f>
        <v>RICCIO</v>
      </c>
      <c r="E81" s="27" t="str">
        <f ca="1">Giocatori!B2</f>
        <v>DI VINCENZO</v>
      </c>
    </row>
    <row r="82" spans="1:9" ht="18" customHeight="1">
      <c r="A82" s="27">
        <v>6</v>
      </c>
      <c r="B82" s="27" t="s">
        <v>7</v>
      </c>
      <c r="C82" s="27" t="str">
        <f ca="1">Open!G86</f>
        <v>SALVATI</v>
      </c>
      <c r="D82" s="27" t="str">
        <f ca="1">Open!H86</f>
        <v>DE FRANCESCO S</v>
      </c>
      <c r="E82" s="27" t="str">
        <f ca="1">Giocatori!B3</f>
        <v>VANELLI</v>
      </c>
    </row>
    <row r="83" spans="1:9" ht="18" customHeight="1">
      <c r="A83" s="27">
        <v>7</v>
      </c>
      <c r="B83" s="27" t="s">
        <v>7</v>
      </c>
      <c r="C83" s="27" t="str">
        <f ca="1">Open!G94</f>
        <v>RUSSO</v>
      </c>
      <c r="D83" s="27" t="str">
        <f ca="1">Open!H94</f>
        <v>SEPPIA</v>
      </c>
      <c r="E83" s="27">
        <f ca="1">Giocatori!B4</f>
        <v>0</v>
      </c>
    </row>
    <row r="84" spans="1:9" ht="18" customHeight="1">
      <c r="A84" s="27">
        <v>8</v>
      </c>
      <c r="B84" s="27" t="s">
        <v>7</v>
      </c>
      <c r="C84" s="27" t="str">
        <f ca="1">Open!G95</f>
        <v>APOLLO</v>
      </c>
      <c r="D84" s="27" t="str">
        <f ca="1">Open!H95</f>
        <v>DI VITO M.</v>
      </c>
      <c r="E84" s="27" t="str">
        <f ca="1">Giocatori!B5</f>
        <v>NERI</v>
      </c>
    </row>
    <row r="85" spans="1:9" ht="18" customHeight="1">
      <c r="A85" s="27">
        <v>9</v>
      </c>
      <c r="B85" s="27" t="s">
        <v>7</v>
      </c>
      <c r="C85" s="27" t="str">
        <f ca="1">Open!G103</f>
        <v>CALONICO</v>
      </c>
      <c r="D85" s="27" t="str">
        <f ca="1">Open!H103</f>
        <v>RICCIONI</v>
      </c>
      <c r="E85" s="27" t="str">
        <f ca="1">Giocatori!B6</f>
        <v>PATRUNO G</v>
      </c>
    </row>
    <row r="86" spans="1:9" ht="18" customHeight="1">
      <c r="A86" s="27">
        <v>10</v>
      </c>
      <c r="B86" s="27" t="s">
        <v>7</v>
      </c>
      <c r="C86" s="27" t="str">
        <f ca="1">Open!G104</f>
        <v>SILVESTRI GIA.</v>
      </c>
      <c r="D86" s="27" t="str">
        <f ca="1">Open!H104</f>
        <v>VISANI</v>
      </c>
      <c r="E86" s="27" t="str">
        <f ca="1">Giocatori!B7</f>
        <v>PETRINI</v>
      </c>
    </row>
    <row r="87" spans="1:9" ht="18" customHeight="1">
      <c r="A87" s="27">
        <v>11</v>
      </c>
      <c r="B87" s="27" t="s">
        <v>7</v>
      </c>
      <c r="C87" s="27" t="str">
        <f ca="1">Open!G112</f>
        <v>GUZZETTA</v>
      </c>
      <c r="D87" s="27" t="str">
        <f ca="1">Open!H112</f>
        <v>PANNACCHINI</v>
      </c>
      <c r="E87" s="27" t="str">
        <f ca="1">Giocatori!B8</f>
        <v>DOGALI</v>
      </c>
    </row>
    <row r="88" spans="1:9" ht="18" customHeight="1">
      <c r="A88" s="27">
        <v>12</v>
      </c>
      <c r="B88" s="27" t="s">
        <v>7</v>
      </c>
      <c r="C88" s="27" t="str">
        <f ca="1">Open!G113</f>
        <v>NICCHI</v>
      </c>
      <c r="D88" s="27" t="str">
        <f ca="1">Open!H113</f>
        <v>FARANO</v>
      </c>
      <c r="E88" s="27" t="str">
        <f ca="1">Giocatori!B9</f>
        <v>INTRA</v>
      </c>
    </row>
    <row r="89" spans="1:9" ht="18" customHeight="1">
      <c r="A89" s="27">
        <v>13</v>
      </c>
      <c r="B89" s="27" t="s">
        <v>7</v>
      </c>
      <c r="C89" s="27" t="str">
        <f ca="1">Open!G121</f>
        <v>NAPPINI</v>
      </c>
      <c r="D89" s="27" t="str">
        <f ca="1">Open!H121</f>
        <v>TRENTA</v>
      </c>
      <c r="E89" s="27" t="str">
        <f ca="1">Giocatori!B10</f>
        <v>CANICCHIO</v>
      </c>
    </row>
    <row r="90" spans="1:9" ht="18" customHeight="1">
      <c r="A90" s="27">
        <v>14</v>
      </c>
      <c r="B90" s="27" t="s">
        <v>7</v>
      </c>
      <c r="C90" s="27" t="s">
        <v>224</v>
      </c>
      <c r="D90" s="27" t="s">
        <v>234</v>
      </c>
      <c r="E90" s="27" t="s">
        <v>320</v>
      </c>
    </row>
    <row r="91" spans="1:9" ht="18" customHeight="1">
      <c r="A91" s="27">
        <v>15</v>
      </c>
      <c r="B91" s="27" t="s">
        <v>7</v>
      </c>
      <c r="C91" s="27" t="str">
        <f ca="1">Open!G130</f>
        <v>CAPELLI</v>
      </c>
      <c r="D91" s="27" t="str">
        <f ca="1">Open!H130</f>
        <v>GIUDICE</v>
      </c>
      <c r="E91" s="27" t="str">
        <f ca="1">Giocatori!B12</f>
        <v>PUCCI</v>
      </c>
    </row>
    <row r="92" spans="1:9" ht="18" customHeight="1">
      <c r="A92" s="27">
        <v>16</v>
      </c>
      <c r="B92" s="27" t="s">
        <v>7</v>
      </c>
      <c r="C92" s="27"/>
      <c r="D92" s="27"/>
      <c r="E92" s="27"/>
    </row>
    <row r="93" spans="1:9" ht="18" customHeight="1">
      <c r="A93" s="27">
        <v>17</v>
      </c>
      <c r="B93" s="27" t="s">
        <v>7</v>
      </c>
      <c r="C93" s="27" t="str">
        <f ca="1">Open!G139</f>
        <v>TESTA</v>
      </c>
      <c r="D93" s="27" t="str">
        <f ca="1">Open!H139</f>
        <v>CHERICI</v>
      </c>
      <c r="E93" s="27" t="str">
        <f ca="1">Giocatori!B14</f>
        <v>GASPARINI</v>
      </c>
    </row>
    <row r="94" spans="1:9" ht="18" customHeight="1">
      <c r="A94" s="27">
        <v>18</v>
      </c>
      <c r="B94" s="27" t="s">
        <v>7</v>
      </c>
      <c r="C94" s="27" t="str">
        <f ca="1">Open!G140</f>
        <v>PIZZOLATO</v>
      </c>
      <c r="D94" s="27" t="str">
        <f ca="1">Open!H140</f>
        <v>COCCO</v>
      </c>
      <c r="E94" s="27" t="str">
        <f ca="1">Giocatori!B15</f>
        <v>IFRIGERIO</v>
      </c>
      <c r="I94" s="20"/>
    </row>
    <row r="95" spans="1:9" ht="18" customHeight="1">
      <c r="A95" s="27">
        <v>19</v>
      </c>
      <c r="B95" s="27" t="s">
        <v>7</v>
      </c>
      <c r="C95" s="27" t="str">
        <f ca="1">Open!G148</f>
        <v>FEDELE</v>
      </c>
      <c r="D95" s="27" t="str">
        <f ca="1">Open!H148</f>
        <v>FORTINI</v>
      </c>
      <c r="E95" s="27" t="str">
        <f ca="1">Giocatori!B16</f>
        <v>BUSCH</v>
      </c>
    </row>
    <row r="96" spans="1:9" ht="18" customHeight="1">
      <c r="A96" s="27">
        <v>20</v>
      </c>
      <c r="B96" s="27" t="s">
        <v>7</v>
      </c>
      <c r="C96" s="27" t="str">
        <f ca="1">Open!G149</f>
        <v>FELETTI</v>
      </c>
      <c r="D96" s="27" t="str">
        <f ca="1">Open!H149</f>
        <v>MATTIANGELF F.</v>
      </c>
      <c r="E96" s="27" t="str">
        <f ca="1">Giocatori!B17</f>
        <v>TARTARELLI</v>
      </c>
    </row>
    <row r="97" spans="1:5" ht="18" customHeight="1">
      <c r="A97" s="27">
        <v>21</v>
      </c>
      <c r="B97" s="27" t="s">
        <v>7</v>
      </c>
      <c r="C97" s="27" t="str">
        <f ca="1">Open!G157</f>
        <v>TORANO</v>
      </c>
      <c r="D97" s="27" t="str">
        <f ca="1">Open!H157</f>
        <v>SIGNORI</v>
      </c>
      <c r="E97" s="27" t="str">
        <f ca="1">Giocatori!B18</f>
        <v>BERTELLI D</v>
      </c>
    </row>
    <row r="98" spans="1:5" ht="18" customHeight="1">
      <c r="A98" s="27">
        <v>22</v>
      </c>
      <c r="B98" s="27" t="s">
        <v>7</v>
      </c>
      <c r="C98" s="27" t="str">
        <f ca="1">Open!G158</f>
        <v>BELLOTTO</v>
      </c>
      <c r="D98" s="27" t="str">
        <f ca="1">Open!H158</f>
        <v>SALVADORI</v>
      </c>
      <c r="E98" s="27" t="str">
        <f ca="1">Giocatori!B19</f>
        <v>CIABATTONI</v>
      </c>
    </row>
    <row r="99" spans="1:5" ht="18" customHeight="1">
      <c r="A99" s="27">
        <v>23</v>
      </c>
      <c r="B99" s="27" t="s">
        <v>7</v>
      </c>
      <c r="C99" s="27" t="str">
        <f ca="1">Open!G166</f>
        <v>DI VITO L.</v>
      </c>
      <c r="D99" s="27" t="str">
        <f ca="1">Open!H166</f>
        <v>MALVASO</v>
      </c>
      <c r="E99" s="27" t="str">
        <f ca="1">Giocatori!B20</f>
        <v>CASANOVA</v>
      </c>
    </row>
    <row r="100" spans="1:5" ht="18" customHeight="1">
      <c r="A100" s="27">
        <v>24</v>
      </c>
      <c r="B100" s="27" t="s">
        <v>7</v>
      </c>
      <c r="C100" s="27" t="str">
        <f ca="1">Open!G167</f>
        <v>VAGNONI</v>
      </c>
      <c r="D100" s="27" t="str">
        <f ca="1">Open!H167</f>
        <v>VERGONI</v>
      </c>
      <c r="E100" s="27" t="str">
        <f ca="1">Giocatori!B21</f>
        <v>DE FRANCESCO A</v>
      </c>
    </row>
    <row r="101" spans="1:5" ht="18" customHeight="1">
      <c r="A101" s="27">
        <v>25</v>
      </c>
      <c r="B101" s="27" t="s">
        <v>7</v>
      </c>
      <c r="C101" s="27" t="str">
        <f ca="1">Open!G175</f>
        <v>MONTICELLI G.</v>
      </c>
      <c r="D101" s="27" t="str">
        <f ca="1">Open!H175</f>
        <v>MEONI</v>
      </c>
      <c r="E101" s="27" t="str">
        <f ca="1">Giocatori!B22</f>
        <v>SCHIAVONE</v>
      </c>
    </row>
    <row r="102" spans="1:5" ht="18" customHeight="1">
      <c r="A102" s="27">
        <v>26</v>
      </c>
      <c r="B102" s="27" t="s">
        <v>7</v>
      </c>
      <c r="C102" s="27" t="str">
        <f ca="1">Open!G176</f>
        <v>BELLONI</v>
      </c>
      <c r="D102" s="27" t="str">
        <f ca="1">Open!H176</f>
        <v>LEPORE</v>
      </c>
      <c r="E102" s="27" t="str">
        <f ca="1">Giocatori!B23</f>
        <v>PANEBIANCO</v>
      </c>
    </row>
    <row r="103" spans="1:5" ht="18" customHeight="1">
      <c r="A103" s="27">
        <v>27</v>
      </c>
      <c r="B103" s="27" t="s">
        <v>8</v>
      </c>
      <c r="C103" s="27" t="str">
        <f ca="1">Veteran!G6</f>
        <v>GIAMBELLUCA</v>
      </c>
      <c r="D103" s="27" t="str">
        <f ca="1">Veteran!H6</f>
        <v>NAPPA</v>
      </c>
      <c r="E103" s="27" t="str">
        <f ca="1">Giocatori!F14</f>
        <v>SANTANICCHIA</v>
      </c>
    </row>
    <row r="104" spans="1:5" ht="18" customHeight="1">
      <c r="A104" s="27">
        <v>28</v>
      </c>
      <c r="B104" s="27" t="s">
        <v>8</v>
      </c>
      <c r="C104" s="27" t="str">
        <f ca="1">Veteran!G17</f>
        <v>ALESSI</v>
      </c>
      <c r="D104" s="27" t="str">
        <f ca="1">Veteran!H17</f>
        <v>ARCA</v>
      </c>
      <c r="E104" s="27" t="str">
        <f ca="1">Giocatori!F15</f>
        <v>DI VITO R.</v>
      </c>
    </row>
    <row r="105" spans="1:5" ht="18" customHeight="1">
      <c r="A105" s="27">
        <v>29</v>
      </c>
      <c r="B105" s="27" t="s">
        <v>8</v>
      </c>
      <c r="C105" s="27" t="str">
        <f ca="1">Veteran!G26</f>
        <v>MARINUCCI</v>
      </c>
      <c r="D105" s="27" t="str">
        <f ca="1">Veteran!H26</f>
        <v>BRESSI</v>
      </c>
      <c r="E105" s="27" t="str">
        <f ca="1">Giocatori!F16</f>
        <v>DI FRANCESCO</v>
      </c>
    </row>
    <row r="106" spans="1:5" ht="18" customHeight="1">
      <c r="A106" s="27">
        <v>30</v>
      </c>
      <c r="B106" s="27" t="s">
        <v>317</v>
      </c>
      <c r="C106" s="27" t="str">
        <f ca="1">Giocatori!J13</f>
        <v>GIUDICE</v>
      </c>
      <c r="D106" s="27" t="str">
        <f ca="1">Giocatori!J14</f>
        <v>DE ANGELIS</v>
      </c>
      <c r="E106" s="27" t="s">
        <v>264</v>
      </c>
    </row>
    <row r="107" spans="1:5" ht="18" customHeight="1">
      <c r="A107" s="27">
        <v>31</v>
      </c>
      <c r="B107" s="27"/>
      <c r="C107" s="27"/>
      <c r="D107" s="27"/>
      <c r="E107" s="27"/>
    </row>
    <row r="108" spans="1:5" ht="18" customHeight="1">
      <c r="A108" s="27">
        <v>32</v>
      </c>
      <c r="B108" s="27"/>
      <c r="C108" s="27"/>
      <c r="D108" s="27"/>
      <c r="E108" s="27"/>
    </row>
    <row r="109" spans="1:5" ht="42" customHeight="1">
      <c r="A109" s="140" t="s">
        <v>184</v>
      </c>
      <c r="B109" s="140"/>
      <c r="C109" s="140"/>
      <c r="D109" s="140"/>
      <c r="E109" s="140"/>
    </row>
    <row r="110" spans="1:5" ht="36.6" customHeight="1">
      <c r="A110" s="141" t="s">
        <v>187</v>
      </c>
      <c r="B110" s="141"/>
      <c r="C110" s="141"/>
      <c r="D110" s="141"/>
      <c r="E110" s="141"/>
    </row>
    <row r="111" spans="1:5" ht="25.15" customHeight="1">
      <c r="A111" s="139" t="s">
        <v>128</v>
      </c>
      <c r="B111" s="139"/>
      <c r="C111" s="139"/>
      <c r="D111" s="139"/>
      <c r="E111" s="139"/>
    </row>
    <row r="112" spans="1:5" ht="33" customHeight="1">
      <c r="A112" s="65" t="s">
        <v>18</v>
      </c>
      <c r="B112" s="65" t="s">
        <v>19</v>
      </c>
      <c r="C112" s="65" t="s">
        <v>20</v>
      </c>
      <c r="D112" s="65" t="s">
        <v>21</v>
      </c>
      <c r="E112" s="65" t="s">
        <v>10</v>
      </c>
    </row>
    <row r="113" spans="1:5" ht="18" customHeight="1">
      <c r="A113" s="27">
        <v>1</v>
      </c>
      <c r="B113" s="27" t="s">
        <v>7</v>
      </c>
      <c r="C113" s="27" t="str">
        <f ca="1">Open!G184</f>
        <v>FLAMINI</v>
      </c>
      <c r="D113" s="27" t="str">
        <f ca="1">Open!H184</f>
        <v>LAURETTI</v>
      </c>
      <c r="E113" s="27" t="str">
        <f ca="1">Giocatori!B51</f>
        <v>SCHITO</v>
      </c>
    </row>
    <row r="114" spans="1:5" ht="18" customHeight="1">
      <c r="A114" s="27">
        <v>2</v>
      </c>
      <c r="B114" s="27" t="s">
        <v>7</v>
      </c>
      <c r="C114" s="27" t="str">
        <f ca="1">Open!G185</f>
        <v>STELLATO</v>
      </c>
      <c r="D114" s="27" t="str">
        <f ca="1">Open!H185</f>
        <v>BUONO</v>
      </c>
      <c r="E114" s="27" t="s">
        <v>242</v>
      </c>
    </row>
    <row r="115" spans="1:5" ht="18" customHeight="1">
      <c r="A115" s="27">
        <v>3</v>
      </c>
      <c r="B115" s="27" t="s">
        <v>7</v>
      </c>
      <c r="C115" s="27" t="str">
        <f ca="1">Open!G7</f>
        <v>DI VINCENZO</v>
      </c>
      <c r="D115" s="27" t="str">
        <f ca="1">Open!H7</f>
        <v>VANELLI</v>
      </c>
      <c r="E115" s="27" t="str">
        <f ca="1">Giocatori!B54</f>
        <v>CAPELLI</v>
      </c>
    </row>
    <row r="116" spans="1:5" ht="18" customHeight="1">
      <c r="A116" s="27">
        <v>4</v>
      </c>
      <c r="B116" s="27" t="s">
        <v>7</v>
      </c>
      <c r="C116" s="27"/>
      <c r="D116" s="27"/>
      <c r="E116" s="27"/>
    </row>
    <row r="117" spans="1:5" ht="18" customHeight="1">
      <c r="A117" s="27">
        <v>5</v>
      </c>
      <c r="B117" s="27" t="s">
        <v>7</v>
      </c>
      <c r="C117" s="27" t="str">
        <f ca="1">Open!G17</f>
        <v>PATRUNO G</v>
      </c>
      <c r="D117" s="27" t="str">
        <f ca="1">Open!H17</f>
        <v>PETRINI</v>
      </c>
      <c r="E117" s="27" t="str">
        <f ca="1">Giocatori!B56</f>
        <v>NAPOLITANO C</v>
      </c>
    </row>
    <row r="118" spans="1:5" ht="18" customHeight="1">
      <c r="A118" s="27">
        <v>6</v>
      </c>
      <c r="B118" s="27" t="s">
        <v>7</v>
      </c>
      <c r="C118" s="27" t="str">
        <f ca="1">Open!G18</f>
        <v>DOGALI</v>
      </c>
      <c r="D118" s="27" t="str">
        <f ca="1">Open!H18</f>
        <v>INTRA</v>
      </c>
      <c r="E118" s="27" t="str">
        <f ca="1">Giocatori!B57</f>
        <v>GIUDICE</v>
      </c>
    </row>
    <row r="119" spans="1:5" ht="18" customHeight="1">
      <c r="A119" s="27">
        <v>7</v>
      </c>
      <c r="B119" s="27" t="s">
        <v>7</v>
      </c>
      <c r="C119" s="27" t="str">
        <f ca="1">Open!G27</f>
        <v>CANICCHIO</v>
      </c>
      <c r="D119" s="27" t="str">
        <f ca="1">Open!H27</f>
        <v>OTTONE</v>
      </c>
      <c r="E119" s="27" t="str">
        <f ca="1">Giocatori!B58</f>
        <v>TESTA</v>
      </c>
    </row>
    <row r="120" spans="1:5" ht="18" customHeight="1">
      <c r="A120" s="27">
        <v>8</v>
      </c>
      <c r="B120" s="27" t="s">
        <v>7</v>
      </c>
      <c r="C120" s="27"/>
      <c r="D120" s="27"/>
      <c r="E120" s="27"/>
    </row>
    <row r="121" spans="1:5" ht="18" customHeight="1">
      <c r="A121" s="27">
        <v>9</v>
      </c>
      <c r="B121" s="27" t="s">
        <v>7</v>
      </c>
      <c r="C121" s="27" t="str">
        <f ca="1">Open!G37</f>
        <v>GASPARINI</v>
      </c>
      <c r="D121" s="27" t="str">
        <f ca="1">Open!H37</f>
        <v>IFRIGERIO</v>
      </c>
      <c r="E121" s="27" t="str">
        <f ca="1">Giocatori!B60</f>
        <v>COCCO</v>
      </c>
    </row>
    <row r="122" spans="1:5" ht="18" customHeight="1">
      <c r="A122" s="27">
        <v>10</v>
      </c>
      <c r="B122" s="27" t="s">
        <v>7</v>
      </c>
      <c r="C122" s="27" t="str">
        <f ca="1">Open!G38</f>
        <v>BUSCH</v>
      </c>
      <c r="D122" s="27" t="str">
        <f ca="1">Open!H38</f>
        <v>TARTARELLI</v>
      </c>
      <c r="E122" s="27" t="str">
        <f ca="1">Giocatori!B61</f>
        <v>CHERICI</v>
      </c>
    </row>
    <row r="123" spans="1:5" ht="18" customHeight="1">
      <c r="A123" s="27">
        <v>11</v>
      </c>
      <c r="B123" s="27" t="s">
        <v>7</v>
      </c>
      <c r="C123" s="27" t="str">
        <f ca="1">Open!G47</f>
        <v>BERTELLI D</v>
      </c>
      <c r="D123" s="27" t="str">
        <f ca="1">Open!H47</f>
        <v>CIABATTONI</v>
      </c>
      <c r="E123" s="27" t="str">
        <f ca="1">Giocatori!B62</f>
        <v>FEDELE</v>
      </c>
    </row>
    <row r="124" spans="1:5" ht="18" customHeight="1">
      <c r="A124" s="27">
        <v>12</v>
      </c>
      <c r="B124" s="27" t="s">
        <v>7</v>
      </c>
      <c r="C124" s="27" t="str">
        <f ca="1">Open!G48</f>
        <v>CASANOVA</v>
      </c>
      <c r="D124" s="27" t="str">
        <f ca="1">Open!H48</f>
        <v>DE FRANCESCO A</v>
      </c>
      <c r="E124" s="27" t="str">
        <f ca="1">Giocatori!B63</f>
        <v>FELETTI</v>
      </c>
    </row>
    <row r="125" spans="1:5" ht="18" customHeight="1">
      <c r="A125" s="27">
        <v>13</v>
      </c>
      <c r="B125" s="27" t="s">
        <v>7</v>
      </c>
      <c r="C125" s="27" t="str">
        <f ca="1">Open!G57</f>
        <v>SCHIAVONE</v>
      </c>
      <c r="D125" s="27" t="str">
        <f ca="1">Open!H57</f>
        <v>PANEBIANCO</v>
      </c>
      <c r="E125" s="27" t="str">
        <f ca="1">Giocatori!B64</f>
        <v>MATTIANGELF F.</v>
      </c>
    </row>
    <row r="126" spans="1:5" ht="18" customHeight="1">
      <c r="A126" s="27">
        <v>14</v>
      </c>
      <c r="B126" s="27" t="s">
        <v>7</v>
      </c>
      <c r="C126" s="27" t="str">
        <f ca="1">Open!G58</f>
        <v>PISCOPO</v>
      </c>
      <c r="D126" s="27" t="str">
        <f ca="1">Open!H58</f>
        <v>TAGLIAFERRI S.</v>
      </c>
      <c r="E126" s="27" t="str">
        <f ca="1">Giocatori!B65</f>
        <v>FORTINI</v>
      </c>
    </row>
    <row r="127" spans="1:5" ht="18" customHeight="1">
      <c r="A127" s="27">
        <v>15</v>
      </c>
      <c r="B127" s="27" t="s">
        <v>7</v>
      </c>
      <c r="C127" s="27" t="str">
        <f ca="1">Open!G67</f>
        <v>MANGANELLO M</v>
      </c>
      <c r="D127" s="27" t="str">
        <f ca="1">Open!H67</f>
        <v>SILVESTRI GIU.</v>
      </c>
      <c r="E127" s="27" t="str">
        <f ca="1">Giocatori!B66</f>
        <v>TORANO</v>
      </c>
    </row>
    <row r="128" spans="1:5" ht="18" customHeight="1">
      <c r="A128" s="27">
        <v>16</v>
      </c>
      <c r="B128" s="27" t="s">
        <v>7</v>
      </c>
      <c r="C128" s="27" t="str">
        <f ca="1">Open!G68</f>
        <v>GIANNARELLI</v>
      </c>
      <c r="D128" s="27" t="str">
        <f ca="1">Open!H68</f>
        <v>TAGLIEFERRI D.</v>
      </c>
      <c r="E128" s="27" t="str">
        <f ca="1">Giocatori!B67</f>
        <v>BELLOTTO</v>
      </c>
    </row>
    <row r="129" spans="1:9" ht="18" customHeight="1">
      <c r="A129" s="27">
        <v>17</v>
      </c>
      <c r="B129" s="27" t="s">
        <v>7</v>
      </c>
      <c r="C129" s="27" t="str">
        <f ca="1">Open!G77</f>
        <v>LICHERI</v>
      </c>
      <c r="D129" s="27" t="str">
        <f ca="1">Open!H77</f>
        <v>MANGANELLO A</v>
      </c>
      <c r="E129" s="27" t="str">
        <f ca="1">Giocatori!B68</f>
        <v>SALVADORI</v>
      </c>
    </row>
    <row r="130" spans="1:9" ht="18" customHeight="1">
      <c r="A130" s="27">
        <v>18</v>
      </c>
      <c r="B130" s="27" t="s">
        <v>7</v>
      </c>
      <c r="C130" s="27" t="str">
        <f ca="1">Open!G78</f>
        <v>FUCCI</v>
      </c>
      <c r="D130" s="27" t="str">
        <f ca="1">Open!H78</f>
        <v>CICCOLINI</v>
      </c>
      <c r="E130" s="27" t="str">
        <f ca="1">Giocatori!B69</f>
        <v>SIGNORI</v>
      </c>
      <c r="I130" s="20"/>
    </row>
    <row r="131" spans="1:9" ht="18" customHeight="1">
      <c r="A131" s="27">
        <v>19</v>
      </c>
      <c r="B131" s="27" t="s">
        <v>7</v>
      </c>
      <c r="C131" s="27" t="str">
        <f ca="1">Open!G87</f>
        <v>NASTASI</v>
      </c>
      <c r="D131" s="27" t="str">
        <f ca="1">Open!H87</f>
        <v>SALVATI</v>
      </c>
      <c r="E131" s="27" t="str">
        <f ca="1">Giocatori!B70</f>
        <v>DI VITO L.</v>
      </c>
    </row>
    <row r="132" spans="1:9" ht="18" customHeight="1">
      <c r="A132" s="27">
        <v>20</v>
      </c>
      <c r="B132" s="27" t="s">
        <v>7</v>
      </c>
      <c r="C132" s="27" t="str">
        <f ca="1">Open!G88</f>
        <v>DE FRANCESCO S</v>
      </c>
      <c r="D132" s="27" t="str">
        <f ca="1">Open!H88</f>
        <v>RICCIO</v>
      </c>
      <c r="E132" s="27" t="str">
        <f ca="1">Giocatori!B71</f>
        <v>VAGNONI</v>
      </c>
    </row>
    <row r="133" spans="1:9" ht="18" customHeight="1">
      <c r="A133" s="27">
        <v>21</v>
      </c>
      <c r="B133" s="27" t="s">
        <v>7</v>
      </c>
      <c r="C133" s="27" t="str">
        <f ca="1">Open!G96</f>
        <v>RUSSO</v>
      </c>
      <c r="D133" s="27" t="str">
        <f ca="1">Open!H96</f>
        <v>APOLLO</v>
      </c>
      <c r="E133" s="27" t="str">
        <f ca="1">Giocatori!B72</f>
        <v>VERGONI</v>
      </c>
    </row>
    <row r="134" spans="1:9" ht="18" customHeight="1">
      <c r="A134" s="27">
        <v>22</v>
      </c>
      <c r="B134" s="27" t="s">
        <v>7</v>
      </c>
      <c r="C134" s="27" t="str">
        <f ca="1">Open!G97</f>
        <v>DI VITO M.</v>
      </c>
      <c r="D134" s="27" t="str">
        <f ca="1">Open!H97</f>
        <v>SEPPIA</v>
      </c>
      <c r="E134" s="27" t="str">
        <f ca="1">Giocatori!B73</f>
        <v>MALVASO</v>
      </c>
    </row>
    <row r="135" spans="1:9" ht="18" customHeight="1">
      <c r="A135" s="27">
        <v>23</v>
      </c>
      <c r="B135" s="27" t="s">
        <v>7</v>
      </c>
      <c r="C135" s="27" t="str">
        <f ca="1">Open!G105</f>
        <v>CALONICO</v>
      </c>
      <c r="D135" s="27" t="str">
        <f ca="1">Open!H105</f>
        <v>SILVESTRI GIA.</v>
      </c>
      <c r="E135" s="27" t="str">
        <f ca="1">Giocatori!B74</f>
        <v>MONTICELLI G.</v>
      </c>
    </row>
    <row r="136" spans="1:9" ht="18" customHeight="1">
      <c r="A136" s="27">
        <v>24</v>
      </c>
      <c r="B136" s="27" t="s">
        <v>7</v>
      </c>
      <c r="C136" s="27" t="str">
        <f ca="1">Open!G106</f>
        <v>VISANI</v>
      </c>
      <c r="D136" s="27" t="str">
        <f ca="1">Open!H106</f>
        <v>RICCIONI</v>
      </c>
      <c r="E136" s="27" t="str">
        <f ca="1">Giocatori!B75</f>
        <v>BELLONI</v>
      </c>
    </row>
    <row r="137" spans="1:9" ht="18" customHeight="1">
      <c r="A137" s="27">
        <v>25</v>
      </c>
      <c r="B137" s="27" t="s">
        <v>7</v>
      </c>
      <c r="C137" s="27" t="str">
        <f ca="1">Open!G114</f>
        <v>GUZZETTA</v>
      </c>
      <c r="D137" s="27" t="str">
        <f ca="1">Open!H114</f>
        <v>NICCHI</v>
      </c>
      <c r="E137" s="27" t="str">
        <f ca="1">Giocatori!B76</f>
        <v>LEPORE</v>
      </c>
    </row>
    <row r="138" spans="1:9" ht="18" customHeight="1">
      <c r="A138" s="27">
        <v>26</v>
      </c>
      <c r="B138" s="27" t="s">
        <v>7</v>
      </c>
      <c r="C138" s="27" t="str">
        <f ca="1">Open!G115</f>
        <v>FARANO</v>
      </c>
      <c r="D138" s="27" t="str">
        <f ca="1">Open!H115</f>
        <v>PANNACCHINI</v>
      </c>
      <c r="E138" s="27" t="str">
        <f ca="1">Giocatori!B77</f>
        <v>MEONI</v>
      </c>
    </row>
    <row r="139" spans="1:9" ht="18" customHeight="1">
      <c r="A139" s="27">
        <v>27</v>
      </c>
      <c r="B139" s="27" t="s">
        <v>8</v>
      </c>
      <c r="C139" s="27" t="str">
        <f ca="1">Veteran!G37</f>
        <v>SANTANICCHIA</v>
      </c>
      <c r="D139" s="27" t="str">
        <f ca="1">Veteran!H37</f>
        <v>DI VITO R.</v>
      </c>
      <c r="E139" s="27" t="str">
        <f ca="1">Giocatori!F6</f>
        <v>ALESSI</v>
      </c>
    </row>
    <row r="140" spans="1:9" ht="18" customHeight="1">
      <c r="A140" s="27">
        <v>28</v>
      </c>
      <c r="B140" s="27" t="s">
        <v>8</v>
      </c>
      <c r="C140" s="27" t="str">
        <f ca="1">Veteran!G38</f>
        <v>DI FRANCESCO</v>
      </c>
      <c r="D140" s="27" t="str">
        <f ca="1">Veteran!H38</f>
        <v>OGNO</v>
      </c>
      <c r="E140" s="27" t="str">
        <f ca="1">Giocatori!F7</f>
        <v>ARCA</v>
      </c>
    </row>
    <row r="141" spans="1:9" ht="18" customHeight="1">
      <c r="A141" s="27">
        <v>29</v>
      </c>
      <c r="B141" s="27" t="s">
        <v>8</v>
      </c>
      <c r="C141" s="27" t="str">
        <f ca="1">Veteran!G27</f>
        <v>MATTIANGELI</v>
      </c>
      <c r="D141" s="27" t="str">
        <f ca="1">Veteran!H27</f>
        <v>MARINUCCI</v>
      </c>
      <c r="E141" s="27" t="str">
        <f ca="1">Giocatori!F8</f>
        <v>SCATAMACCHIA</v>
      </c>
    </row>
    <row r="142" spans="1:9" ht="18" customHeight="1">
      <c r="A142" s="27">
        <v>30</v>
      </c>
      <c r="B142" s="27" t="s">
        <v>8</v>
      </c>
      <c r="C142" s="27" t="str">
        <f ca="1">Veteran!G7</f>
        <v>MASTRANTUONO</v>
      </c>
      <c r="D142" s="27" t="str">
        <f ca="1">Veteran!H7</f>
        <v>GIAMBELLUCA</v>
      </c>
      <c r="E142" s="27" t="str">
        <f ca="1">Giocatori!F12</f>
        <v>BRESSI</v>
      </c>
    </row>
    <row r="143" spans="1:9" ht="18" customHeight="1">
      <c r="A143" s="27">
        <v>31</v>
      </c>
      <c r="B143" s="27" t="s">
        <v>312</v>
      </c>
      <c r="C143" s="27" t="str">
        <f ca="1">Veteran!G49</f>
        <v>TAMBURRI</v>
      </c>
      <c r="D143" s="27" t="str">
        <f ca="1">Veteran!H49</f>
        <v>GIUDICE</v>
      </c>
      <c r="E143" s="27" t="s">
        <v>227</v>
      </c>
    </row>
    <row r="144" spans="1:9" ht="18" customHeight="1">
      <c r="A144" s="27"/>
      <c r="B144" s="27"/>
      <c r="C144" s="27"/>
      <c r="D144" s="27"/>
      <c r="E144" s="27"/>
    </row>
    <row r="145" spans="1:5" ht="42" customHeight="1">
      <c r="A145" s="140" t="s">
        <v>184</v>
      </c>
      <c r="B145" s="140"/>
      <c r="C145" s="140"/>
      <c r="D145" s="140"/>
      <c r="E145" s="140"/>
    </row>
    <row r="146" spans="1:5" ht="36.6" customHeight="1">
      <c r="A146" s="141" t="s">
        <v>187</v>
      </c>
      <c r="B146" s="141"/>
      <c r="C146" s="141"/>
      <c r="D146" s="141"/>
      <c r="E146" s="141"/>
    </row>
    <row r="147" spans="1:5" ht="25.15" customHeight="1">
      <c r="A147" s="139" t="s">
        <v>129</v>
      </c>
      <c r="B147" s="139"/>
      <c r="C147" s="139"/>
      <c r="D147" s="139"/>
      <c r="E147" s="139"/>
    </row>
    <row r="148" spans="1:5" ht="33" customHeight="1">
      <c r="A148" s="67" t="s">
        <v>18</v>
      </c>
      <c r="B148" s="67" t="s">
        <v>19</v>
      </c>
      <c r="C148" s="67" t="s">
        <v>20</v>
      </c>
      <c r="D148" s="67" t="s">
        <v>21</v>
      </c>
      <c r="E148" s="67" t="s">
        <v>10</v>
      </c>
    </row>
    <row r="149" spans="1:5" ht="18" customHeight="1">
      <c r="A149" s="27">
        <v>1</v>
      </c>
      <c r="B149" s="27" t="s">
        <v>7</v>
      </c>
      <c r="C149" s="27" t="str">
        <f ca="1">Open!G123</f>
        <v>NAPPINI</v>
      </c>
      <c r="D149" s="27" t="str">
        <f ca="1">Open!H123</f>
        <v>SCHITO</v>
      </c>
      <c r="E149" s="27" t="str">
        <f ca="1">Giocatori!B2</f>
        <v>DI VINCENZO</v>
      </c>
    </row>
    <row r="150" spans="1:5" ht="18" customHeight="1">
      <c r="A150" s="27">
        <v>2</v>
      </c>
      <c r="B150" s="27" t="s">
        <v>7</v>
      </c>
      <c r="C150" s="27" t="s">
        <v>234</v>
      </c>
      <c r="D150" s="27" t="s">
        <v>252</v>
      </c>
      <c r="E150" s="27" t="s">
        <v>269</v>
      </c>
    </row>
    <row r="151" spans="1:5" ht="18" customHeight="1">
      <c r="A151" s="27">
        <v>3</v>
      </c>
      <c r="B151" s="27" t="s">
        <v>7</v>
      </c>
      <c r="C151" s="27"/>
      <c r="D151" s="27"/>
      <c r="E151" s="27"/>
    </row>
    <row r="152" spans="1:5" ht="18" customHeight="1">
      <c r="A152" s="27">
        <v>4</v>
      </c>
      <c r="B152" s="27" t="s">
        <v>7</v>
      </c>
      <c r="C152" s="27" t="str">
        <f ca="1">Open!G133</f>
        <v>NAPOLITANO C</v>
      </c>
      <c r="D152" s="27" t="str">
        <f ca="1">Open!H133</f>
        <v>GIUDICE</v>
      </c>
      <c r="E152" s="27" t="str">
        <f ca="1">Giocatori!B5</f>
        <v>NERI</v>
      </c>
    </row>
    <row r="153" spans="1:5" ht="18" customHeight="1">
      <c r="A153" s="27">
        <v>5</v>
      </c>
      <c r="B153" s="27" t="s">
        <v>7</v>
      </c>
      <c r="C153" s="27" t="str">
        <f ca="1">Open!G141</f>
        <v>TESTA</v>
      </c>
      <c r="D153" s="27" t="str">
        <f ca="1">Open!H141</f>
        <v>PIZZOLATO</v>
      </c>
      <c r="E153" s="27" t="str">
        <f ca="1">Giocatori!B6</f>
        <v>PATRUNO G</v>
      </c>
    </row>
    <row r="154" spans="1:5" ht="18" customHeight="1">
      <c r="A154" s="27">
        <v>6</v>
      </c>
      <c r="B154" s="27" t="s">
        <v>7</v>
      </c>
      <c r="C154" s="27" t="str">
        <f ca="1">Open!G142</f>
        <v>COCCO</v>
      </c>
      <c r="D154" s="27" t="str">
        <f ca="1">Open!H142</f>
        <v>CHERICI</v>
      </c>
      <c r="E154" s="27" t="str">
        <f ca="1">Giocatori!B7</f>
        <v>PETRINI</v>
      </c>
    </row>
    <row r="155" spans="1:5" ht="18" customHeight="1">
      <c r="A155" s="27">
        <v>7</v>
      </c>
      <c r="B155" s="27" t="s">
        <v>7</v>
      </c>
      <c r="C155" s="27" t="str">
        <f ca="1">Open!G150</f>
        <v>FEDELE</v>
      </c>
      <c r="D155" s="27" t="str">
        <f ca="1">Open!H150</f>
        <v>FELETTI</v>
      </c>
      <c r="E155" s="27" t="str">
        <f ca="1">Giocatori!B8</f>
        <v>DOGALI</v>
      </c>
    </row>
    <row r="156" spans="1:5" ht="18" customHeight="1">
      <c r="A156" s="27">
        <v>8</v>
      </c>
      <c r="B156" s="27" t="s">
        <v>7</v>
      </c>
      <c r="C156" s="27" t="str">
        <f ca="1">Open!G151</f>
        <v>MATTIANGELF F.</v>
      </c>
      <c r="D156" s="27" t="str">
        <f ca="1">Open!H151</f>
        <v>FORTINI</v>
      </c>
      <c r="E156" s="27" t="str">
        <f ca="1">Giocatori!B9</f>
        <v>INTRA</v>
      </c>
    </row>
    <row r="157" spans="1:5" ht="18" customHeight="1">
      <c r="A157" s="27">
        <v>9</v>
      </c>
      <c r="B157" s="27" t="s">
        <v>7</v>
      </c>
      <c r="C157" s="27" t="str">
        <f ca="1">Open!G159</f>
        <v>TORANO</v>
      </c>
      <c r="D157" s="27" t="str">
        <f ca="1">Open!H159</f>
        <v>BELLOTTO</v>
      </c>
      <c r="E157" s="27" t="str">
        <f ca="1">Giocatori!B10</f>
        <v>CANICCHIO</v>
      </c>
    </row>
    <row r="158" spans="1:5" ht="18" customHeight="1">
      <c r="A158" s="27">
        <v>10</v>
      </c>
      <c r="B158" s="27" t="s">
        <v>7</v>
      </c>
      <c r="C158" s="27" t="str">
        <f ca="1">Open!G160</f>
        <v>SALVADORI</v>
      </c>
      <c r="D158" s="27" t="str">
        <f ca="1">Open!H160</f>
        <v>SIGNORI</v>
      </c>
      <c r="E158" s="27" t="str">
        <f ca="1">Giocatori!B11</f>
        <v>OTTONE</v>
      </c>
    </row>
    <row r="159" spans="1:5" ht="18" customHeight="1">
      <c r="A159" s="27">
        <v>11</v>
      </c>
      <c r="B159" s="27" t="s">
        <v>7</v>
      </c>
      <c r="C159" s="27" t="str">
        <f ca="1">Open!G168</f>
        <v>DI VITO L.</v>
      </c>
      <c r="D159" s="27" t="str">
        <f ca="1">Open!H168</f>
        <v>VAGNONI</v>
      </c>
      <c r="E159" s="27" t="str">
        <f ca="1">Giocatori!B12</f>
        <v>PUCCI</v>
      </c>
    </row>
    <row r="160" spans="1:5" ht="18" customHeight="1">
      <c r="A160" s="27">
        <v>12</v>
      </c>
      <c r="B160" s="27" t="s">
        <v>7</v>
      </c>
      <c r="C160" s="27" t="str">
        <f ca="1">Open!G169</f>
        <v>VERGONI</v>
      </c>
      <c r="D160" s="27" t="str">
        <f ca="1">Open!H169</f>
        <v>MALVASO</v>
      </c>
      <c r="E160" s="27" t="s">
        <v>330</v>
      </c>
    </row>
    <row r="161" spans="1:9" ht="18" customHeight="1">
      <c r="A161" s="27">
        <v>13</v>
      </c>
      <c r="B161" s="27" t="s">
        <v>7</v>
      </c>
      <c r="C161" s="27" t="str">
        <f ca="1">Open!G177</f>
        <v>MONTICELLI G.</v>
      </c>
      <c r="D161" s="27" t="str">
        <f ca="1">Open!H177</f>
        <v>BELLONI</v>
      </c>
      <c r="E161" s="27" t="str">
        <f ca="1">Giocatori!B14</f>
        <v>GASPARINI</v>
      </c>
    </row>
    <row r="162" spans="1:9" ht="18" customHeight="1">
      <c r="A162" s="27">
        <v>14</v>
      </c>
      <c r="B162" s="27" t="s">
        <v>7</v>
      </c>
      <c r="C162" s="27" t="str">
        <f ca="1">Open!G178</f>
        <v>LEPORE</v>
      </c>
      <c r="D162" s="27" t="str">
        <f ca="1">Open!H178</f>
        <v>MEONI</v>
      </c>
      <c r="E162" s="27" t="str">
        <f ca="1">Giocatori!B15</f>
        <v>IFRIGERIO</v>
      </c>
    </row>
    <row r="163" spans="1:9" ht="18" customHeight="1">
      <c r="A163" s="27">
        <v>15</v>
      </c>
      <c r="B163" s="27" t="s">
        <v>7</v>
      </c>
      <c r="C163" s="27" t="str">
        <f ca="1">Open!G186</f>
        <v>FLAMINI</v>
      </c>
      <c r="D163" s="27" t="str">
        <f ca="1">Open!H186</f>
        <v>STELLATO</v>
      </c>
      <c r="E163" s="27" t="str">
        <f ca="1">Giocatori!B16</f>
        <v>BUSCH</v>
      </c>
    </row>
    <row r="164" spans="1:9" ht="18" customHeight="1">
      <c r="A164" s="27">
        <v>16</v>
      </c>
      <c r="B164" s="27" t="s">
        <v>7</v>
      </c>
      <c r="C164" s="27" t="str">
        <f ca="1">Open!G187</f>
        <v>BUONO</v>
      </c>
      <c r="D164" s="27" t="str">
        <f ca="1">Open!H187</f>
        <v>LAURETTI</v>
      </c>
      <c r="E164" s="27" t="str">
        <f ca="1">Giocatori!B17</f>
        <v>TARTARELLI</v>
      </c>
    </row>
    <row r="165" spans="1:9" ht="18" customHeight="1">
      <c r="A165" s="27">
        <v>17</v>
      </c>
      <c r="B165" s="27" t="s">
        <v>312</v>
      </c>
      <c r="C165" s="27" t="str">
        <f ca="1">Veteran!G50</f>
        <v>ESPOSTO</v>
      </c>
      <c r="D165" s="27" t="str">
        <f ca="1">Veteran!H50</f>
        <v>PISCOPO</v>
      </c>
      <c r="E165" s="27" t="s">
        <v>252</v>
      </c>
    </row>
    <row r="166" spans="1:9" ht="18" customHeight="1">
      <c r="A166" s="27">
        <v>18</v>
      </c>
      <c r="B166" s="27" t="s">
        <v>317</v>
      </c>
      <c r="C166" s="27" t="str">
        <f ca="1">Giocatori!J14</f>
        <v>DE ANGELIS</v>
      </c>
      <c r="D166" s="27" t="str">
        <f ca="1">Giocatori!J13</f>
        <v>GIUDICE</v>
      </c>
      <c r="E166" s="27"/>
      <c r="I166" s="20"/>
    </row>
    <row r="167" spans="1:9" ht="18" customHeight="1">
      <c r="A167" s="27">
        <v>19</v>
      </c>
      <c r="B167" s="27"/>
      <c r="C167" s="27"/>
      <c r="D167" s="27"/>
      <c r="E167" s="27"/>
    </row>
    <row r="168" spans="1:9" ht="18" customHeight="1">
      <c r="A168" s="27">
        <v>20</v>
      </c>
      <c r="B168" s="27"/>
      <c r="C168" s="27"/>
      <c r="D168" s="27"/>
      <c r="E168" s="27"/>
    </row>
    <row r="169" spans="1:9" ht="18" customHeight="1">
      <c r="A169" s="27">
        <v>21</v>
      </c>
      <c r="B169" s="27"/>
      <c r="C169" s="27"/>
      <c r="D169" s="27"/>
      <c r="E169" s="27"/>
    </row>
    <row r="170" spans="1:9" ht="18" customHeight="1">
      <c r="A170" s="27">
        <v>22</v>
      </c>
      <c r="B170" s="27"/>
      <c r="C170" s="27"/>
      <c r="D170" s="27"/>
      <c r="E170" s="27"/>
    </row>
    <row r="171" spans="1:9" ht="18" customHeight="1">
      <c r="A171" s="27">
        <v>23</v>
      </c>
      <c r="B171" s="27"/>
      <c r="C171" s="27"/>
      <c r="D171" s="27"/>
      <c r="E171" s="27"/>
    </row>
    <row r="172" spans="1:9" ht="18" customHeight="1">
      <c r="A172" s="27">
        <v>24</v>
      </c>
      <c r="B172" s="27"/>
      <c r="C172" s="27"/>
      <c r="D172" s="27"/>
      <c r="E172" s="27"/>
    </row>
    <row r="173" spans="1:9" ht="18" customHeight="1">
      <c r="A173" s="27">
        <v>25</v>
      </c>
      <c r="B173" s="27"/>
      <c r="C173" s="27"/>
      <c r="D173" s="27"/>
      <c r="E173" s="27"/>
    </row>
    <row r="174" spans="1:9" ht="18" customHeight="1">
      <c r="A174" s="27">
        <v>26</v>
      </c>
      <c r="B174" s="27"/>
      <c r="C174" s="27"/>
      <c r="D174" s="27"/>
      <c r="E174" s="27"/>
    </row>
    <row r="175" spans="1:9" ht="18" customHeight="1">
      <c r="A175" s="27">
        <v>27</v>
      </c>
      <c r="B175" s="27"/>
      <c r="C175" s="27"/>
      <c r="D175" s="27"/>
      <c r="E175" s="27"/>
    </row>
    <row r="176" spans="1:9" ht="18" customHeight="1">
      <c r="A176" s="27">
        <v>28</v>
      </c>
      <c r="B176" s="27"/>
      <c r="C176" s="27"/>
      <c r="D176" s="27"/>
      <c r="E176" s="27"/>
    </row>
    <row r="177" spans="1:6" ht="18" customHeight="1">
      <c r="A177" s="27">
        <v>29</v>
      </c>
      <c r="B177" s="27"/>
      <c r="C177" s="27"/>
      <c r="D177" s="27"/>
      <c r="E177" s="27"/>
    </row>
    <row r="178" spans="1:6" ht="18" customHeight="1">
      <c r="A178" s="27">
        <v>30</v>
      </c>
      <c r="B178" s="27"/>
      <c r="C178" s="27"/>
      <c r="D178" s="27"/>
      <c r="E178" s="27"/>
    </row>
    <row r="179" spans="1:6" ht="18" customHeight="1">
      <c r="A179" s="27">
        <v>31</v>
      </c>
      <c r="B179" s="27"/>
      <c r="C179" s="27"/>
      <c r="D179" s="27"/>
      <c r="E179" s="27"/>
    </row>
    <row r="180" spans="1:6" ht="18" customHeight="1">
      <c r="A180" s="27">
        <v>32</v>
      </c>
      <c r="B180" s="27"/>
      <c r="C180" s="27"/>
      <c r="D180" s="27"/>
      <c r="E180" s="27"/>
    </row>
    <row r="181" spans="1:6" ht="42" customHeight="1">
      <c r="A181" s="140" t="s">
        <v>184</v>
      </c>
      <c r="B181" s="140"/>
      <c r="C181" s="140"/>
      <c r="D181" s="140"/>
      <c r="E181" s="140"/>
    </row>
    <row r="182" spans="1:6" ht="36.6" customHeight="1">
      <c r="A182" s="141" t="s">
        <v>187</v>
      </c>
      <c r="B182" s="141"/>
      <c r="C182" s="141"/>
      <c r="D182" s="141"/>
      <c r="E182" s="141"/>
    </row>
    <row r="183" spans="1:6" ht="25.15" customHeight="1">
      <c r="A183" s="139" t="s">
        <v>185</v>
      </c>
      <c r="B183" s="139"/>
      <c r="C183" s="139"/>
      <c r="D183" s="139"/>
      <c r="E183" s="139"/>
    </row>
    <row r="184" spans="1:6" ht="33" customHeight="1">
      <c r="A184" s="26" t="s">
        <v>18</v>
      </c>
      <c r="B184" s="26" t="s">
        <v>19</v>
      </c>
      <c r="C184" s="26" t="s">
        <v>20</v>
      </c>
      <c r="D184" s="26" t="s">
        <v>21</v>
      </c>
      <c r="E184" s="26" t="s">
        <v>10</v>
      </c>
    </row>
    <row r="185" spans="1:6" ht="18" customHeight="1">
      <c r="A185" s="27">
        <v>1</v>
      </c>
      <c r="B185" s="27" t="s">
        <v>295</v>
      </c>
      <c r="C185" s="27" t="str">
        <f ca="1">OpenF!C3</f>
        <v>CIABATTONI</v>
      </c>
      <c r="D185" s="27" t="str">
        <f ca="1">OpenF!D3</f>
        <v>TRIVELLI</v>
      </c>
      <c r="E185" s="27" t="str">
        <f ca="1">Open!N43</f>
        <v>BERTELLI</v>
      </c>
    </row>
    <row r="186" spans="1:6" ht="18" customHeight="1">
      <c r="A186" s="27">
        <v>2</v>
      </c>
      <c r="B186" s="27" t="s">
        <v>295</v>
      </c>
      <c r="C186" s="27" t="str">
        <f ca="1">OpenF!C4</f>
        <v>SCHIAVONE</v>
      </c>
      <c r="D186" s="27" t="str">
        <f ca="1">OpenF!D4</f>
        <v>GIUDICE</v>
      </c>
      <c r="E186" s="27" t="str">
        <f ca="1">Open!N53</f>
        <v>PANEBIANCO</v>
      </c>
    </row>
    <row r="187" spans="1:6" ht="18" customHeight="1">
      <c r="A187" s="27">
        <v>3</v>
      </c>
      <c r="B187" s="27" t="s">
        <v>295</v>
      </c>
      <c r="C187" s="27" t="str">
        <f ca="1">OpenF!C5</f>
        <v>TAGLIAFERRI D</v>
      </c>
      <c r="D187" s="27" t="str">
        <f ca="1">OpenF!D5</f>
        <v>CHERICI</v>
      </c>
      <c r="E187" s="27" t="str">
        <f ca="1">Open!N63</f>
        <v>MANGANELLO M</v>
      </c>
    </row>
    <row r="188" spans="1:6" ht="18" customHeight="1">
      <c r="A188" s="27">
        <v>4</v>
      </c>
      <c r="B188" s="27" t="s">
        <v>295</v>
      </c>
      <c r="C188" s="27" t="str">
        <f ca="1">OpenF!C6</f>
        <v>MANGANELLO A</v>
      </c>
      <c r="D188" s="27" t="str">
        <f ca="1">OpenF!D6</f>
        <v>MATTIANGELI</v>
      </c>
      <c r="E188" s="27" t="str">
        <f ca="1">Open!N73</f>
        <v>LICHERI</v>
      </c>
    </row>
    <row r="189" spans="1:6" ht="18" customHeight="1">
      <c r="A189" s="27">
        <v>5</v>
      </c>
      <c r="B189" s="27" t="s">
        <v>295</v>
      </c>
      <c r="C189" s="27" t="str">
        <f ca="1">OpenF!C7</f>
        <v>DE FRANCESCO S</v>
      </c>
      <c r="D189" s="27" t="str">
        <f ca="1">OpenF!D7</f>
        <v>TORANO</v>
      </c>
      <c r="E189" s="27" t="str">
        <f ca="1">Open!N83</f>
        <v>NASTASI</v>
      </c>
    </row>
    <row r="190" spans="1:6" ht="18" customHeight="1">
      <c r="A190" s="27">
        <v>6</v>
      </c>
      <c r="B190" s="27" t="s">
        <v>295</v>
      </c>
      <c r="C190" s="27" t="str">
        <f ca="1">OpenF!C8</f>
        <v>DI VITO M</v>
      </c>
      <c r="D190" s="27" t="str">
        <f ca="1">OpenF!D8</f>
        <v>VAGNONI</v>
      </c>
      <c r="E190" s="27" t="str">
        <f ca="1">Open!N92</f>
        <v>APOLLO</v>
      </c>
    </row>
    <row r="191" spans="1:6" ht="18" customHeight="1">
      <c r="A191" s="27">
        <v>7</v>
      </c>
      <c r="B191" s="27" t="s">
        <v>295</v>
      </c>
      <c r="C191" s="27" t="str">
        <f ca="1">OpenF!C9</f>
        <v>SILVESTRI GIA</v>
      </c>
      <c r="D191" s="27" t="str">
        <f ca="1">OpenF!D9</f>
        <v>LEPORE</v>
      </c>
      <c r="E191" s="27" t="str">
        <f ca="1">Open!N101</f>
        <v>CALONICO</v>
      </c>
      <c r="F191" s="1">
        <v>2</v>
      </c>
    </row>
    <row r="192" spans="1:6" ht="18" customHeight="1">
      <c r="A192" s="27">
        <v>8</v>
      </c>
      <c r="B192" s="27" t="s">
        <v>295</v>
      </c>
      <c r="C192" s="27" t="str">
        <f ca="1">OpenF!C10</f>
        <v>NICCHI</v>
      </c>
      <c r="D192" s="27" t="str">
        <f ca="1">OpenF!D10</f>
        <v>STELLATO</v>
      </c>
      <c r="E192" s="27" t="str">
        <f ca="1">Open!N110</f>
        <v>GUZZETTA</v>
      </c>
    </row>
    <row r="193" spans="1:9" ht="18" customHeight="1">
      <c r="A193" s="27">
        <v>9</v>
      </c>
      <c r="B193" s="27" t="s">
        <v>296</v>
      </c>
      <c r="C193" s="27" t="str">
        <f ca="1">Consolazione!C3</f>
        <v>SALVADORI</v>
      </c>
      <c r="D193" s="27" t="str">
        <f ca="1">Consolazione!D3</f>
        <v>RICCIO</v>
      </c>
      <c r="E193" s="27" t="str">
        <f ca="1">Open!N119</f>
        <v>NAPPINI</v>
      </c>
    </row>
    <row r="194" spans="1:9" ht="18" customHeight="1">
      <c r="A194" s="27">
        <v>10</v>
      </c>
      <c r="B194" s="27" t="s">
        <v>296</v>
      </c>
      <c r="C194" s="27" t="str">
        <f ca="1">Consolazione!C4</f>
        <v>MALVASO</v>
      </c>
      <c r="D194" s="27" t="str">
        <f ca="1">Consolazione!D4</f>
        <v>SEPPIA</v>
      </c>
      <c r="E194" s="27" t="str">
        <f ca="1">Open!N128</f>
        <v>NAPOLITANO</v>
      </c>
    </row>
    <row r="195" spans="1:9" ht="18" customHeight="1">
      <c r="A195" s="27">
        <v>11</v>
      </c>
      <c r="B195" s="27" t="s">
        <v>296</v>
      </c>
      <c r="C195" s="27" t="str">
        <f ca="1">Consolazione!C5</f>
        <v>MONTICELLI</v>
      </c>
      <c r="D195" s="27" t="str">
        <f ca="1">Consolazione!D5</f>
        <v>RICCIONI</v>
      </c>
      <c r="E195" s="27" t="str">
        <f ca="1">Open!N137</f>
        <v>TESTA</v>
      </c>
    </row>
    <row r="196" spans="1:9" ht="18" customHeight="1">
      <c r="A196" s="27">
        <v>12</v>
      </c>
      <c r="B196" s="27" t="s">
        <v>296</v>
      </c>
      <c r="C196" s="27" t="str">
        <f ca="1">Consolazione!C6</f>
        <v>LAURETTI</v>
      </c>
      <c r="D196" s="27" t="str">
        <f ca="1">Consolazione!D6</f>
        <v>FARANO</v>
      </c>
      <c r="E196" s="27" t="str">
        <f ca="1">Open!N146</f>
        <v>FEDELE</v>
      </c>
    </row>
    <row r="197" spans="1:9" ht="18" customHeight="1">
      <c r="A197" s="27">
        <v>13</v>
      </c>
      <c r="B197" s="27" t="s">
        <v>296</v>
      </c>
      <c r="C197" s="27" t="str">
        <f ca="1">Consolazione!C7</f>
        <v>PATRUNO F FORFAIT</v>
      </c>
      <c r="D197" s="27" t="str">
        <f ca="1">Consolazione!D7</f>
        <v>SCHITO</v>
      </c>
      <c r="E197" s="27" t="str">
        <f ca="1">Open!N155</f>
        <v>BELLOTTO</v>
      </c>
    </row>
    <row r="198" spans="1:9" ht="18" customHeight="1">
      <c r="A198" s="27">
        <v>14</v>
      </c>
      <c r="B198" s="27" t="s">
        <v>296</v>
      </c>
      <c r="C198" s="27" t="str">
        <f ca="1">Consolazione!C8</f>
        <v>PETRINI</v>
      </c>
      <c r="D198" s="27" t="str">
        <f ca="1">Consolazione!D8</f>
        <v>LEPRI FORFAIT</v>
      </c>
      <c r="E198" s="27" t="str">
        <f ca="1">Open!N164</f>
        <v>DI VITO L</v>
      </c>
    </row>
    <row r="199" spans="1:9" ht="18" customHeight="1">
      <c r="A199" s="27">
        <v>15</v>
      </c>
      <c r="B199" s="27" t="s">
        <v>296</v>
      </c>
      <c r="C199" s="27" t="str">
        <f ca="1">Consolazione!C9</f>
        <v>BARBINI FORFAIT</v>
      </c>
      <c r="D199" s="27" t="str">
        <f ca="1">Consolazione!D9</f>
        <v>COCCO</v>
      </c>
      <c r="E199" s="27" t="str">
        <f ca="1">Open!N173</f>
        <v>BELLONI</v>
      </c>
    </row>
    <row r="200" spans="1:9" ht="18" customHeight="1">
      <c r="A200" s="27">
        <v>16</v>
      </c>
      <c r="B200" s="27" t="s">
        <v>296</v>
      </c>
      <c r="C200" s="27" t="str">
        <f ca="1">Consolazione!C10</f>
        <v>TARTARELLI</v>
      </c>
      <c r="D200" s="27" t="str">
        <f ca="1">Consolazione!D10</f>
        <v>FORTINI</v>
      </c>
      <c r="E200" s="27" t="str">
        <f ca="1">Open!N182</f>
        <v>FLAMINI</v>
      </c>
    </row>
    <row r="201" spans="1:9" ht="18" customHeight="1">
      <c r="A201" s="27">
        <v>17</v>
      </c>
      <c r="B201" s="27" t="s">
        <v>296</v>
      </c>
      <c r="C201" s="27" t="str">
        <f ca="1">Consolazione!C11</f>
        <v>CASANOVA</v>
      </c>
      <c r="D201" s="27" t="str">
        <f ca="1">Consolazione!D11</f>
        <v>SIGNORI FORFAIT</v>
      </c>
      <c r="E201" s="27" t="str">
        <f ca="1">Open!N3</f>
        <v>VANELLI</v>
      </c>
    </row>
    <row r="202" spans="1:9" ht="18" customHeight="1">
      <c r="A202" s="27">
        <v>18</v>
      </c>
      <c r="B202" s="27" t="s">
        <v>296</v>
      </c>
      <c r="C202" s="27" t="str">
        <f ca="1">Consolazione!C12</f>
        <v>TAGLIAFERRI S</v>
      </c>
      <c r="D202" s="27" t="str">
        <f ca="1">Consolazione!D12</f>
        <v>VERGONI</v>
      </c>
      <c r="E202" s="27" t="str">
        <f ca="1">Open!N13</f>
        <v>INTRA</v>
      </c>
      <c r="I202" s="20"/>
    </row>
    <row r="203" spans="1:9" ht="18" customHeight="1">
      <c r="A203" s="27">
        <v>19</v>
      </c>
      <c r="B203" s="27" t="s">
        <v>296</v>
      </c>
      <c r="C203" s="27" t="str">
        <f ca="1">Consolazione!C13</f>
        <v>GIANNARELLI</v>
      </c>
      <c r="D203" s="27" t="str">
        <f ca="1">Consolazione!D13</f>
        <v>MEONI</v>
      </c>
      <c r="E203" s="27" t="str">
        <f ca="1">Open!N23</f>
        <v>OTTONE</v>
      </c>
    </row>
    <row r="204" spans="1:9" ht="18" customHeight="1">
      <c r="A204" s="27">
        <v>20</v>
      </c>
      <c r="B204" s="27" t="s">
        <v>296</v>
      </c>
      <c r="C204" s="27" t="str">
        <f ca="1">Consolazione!C14</f>
        <v>CICCOLINI</v>
      </c>
      <c r="D204" s="27" t="str">
        <f ca="1">Consolazione!D14</f>
        <v>BUONO</v>
      </c>
      <c r="E204" s="27" t="str">
        <f ca="1">Open!N33</f>
        <v>BUSCH</v>
      </c>
    </row>
    <row r="205" spans="1:9" ht="18" customHeight="1">
      <c r="A205" s="27">
        <v>21</v>
      </c>
      <c r="B205" s="27" t="s">
        <v>312</v>
      </c>
      <c r="C205" s="27" t="str">
        <f ca="1">Veteran!G51</f>
        <v>TAMBURRI</v>
      </c>
      <c r="D205" s="27" t="str">
        <f ca="1">Veteran!H51</f>
        <v>ESPOSTO</v>
      </c>
      <c r="E205" s="27"/>
    </row>
    <row r="206" spans="1:9" ht="18" customHeight="1">
      <c r="A206" s="27">
        <v>22</v>
      </c>
      <c r="B206" s="27" t="s">
        <v>312</v>
      </c>
      <c r="C206" s="27" t="str">
        <f ca="1">Veteran!G52</f>
        <v>PISCOPO</v>
      </c>
      <c r="D206" s="27" t="str">
        <f ca="1">Veteran!H52</f>
        <v>GIUDICE</v>
      </c>
      <c r="E206" s="27"/>
    </row>
    <row r="207" spans="1:9" ht="18" customHeight="1">
      <c r="A207" s="27">
        <v>23</v>
      </c>
      <c r="B207" s="27"/>
      <c r="C207" s="27"/>
      <c r="D207" s="27"/>
      <c r="E207" s="27"/>
    </row>
    <row r="208" spans="1:9" ht="18" customHeight="1">
      <c r="A208" s="27">
        <v>24</v>
      </c>
      <c r="B208" s="27"/>
      <c r="C208" s="27"/>
      <c r="D208" s="27"/>
      <c r="E208" s="27"/>
    </row>
    <row r="209" spans="1:7" ht="18" customHeight="1">
      <c r="A209" s="27">
        <v>25</v>
      </c>
      <c r="B209" s="27"/>
      <c r="C209" s="27"/>
      <c r="D209" s="27"/>
      <c r="E209" s="27"/>
    </row>
    <row r="210" spans="1:7" ht="18" customHeight="1">
      <c r="A210" s="27">
        <v>26</v>
      </c>
      <c r="B210" s="27"/>
      <c r="C210" s="27"/>
      <c r="D210" s="27"/>
      <c r="E210" s="27"/>
    </row>
    <row r="211" spans="1:7" ht="18" customHeight="1">
      <c r="A211" s="27">
        <v>27</v>
      </c>
      <c r="B211" s="27"/>
      <c r="C211" s="27"/>
      <c r="D211" s="27"/>
      <c r="E211" s="27"/>
    </row>
    <row r="212" spans="1:7" ht="18" customHeight="1">
      <c r="A212" s="27">
        <v>28</v>
      </c>
      <c r="B212" s="27"/>
      <c r="C212" s="27"/>
      <c r="D212" s="27"/>
      <c r="E212" s="27"/>
    </row>
    <row r="213" spans="1:7" ht="18" customHeight="1">
      <c r="A213" s="27">
        <v>29</v>
      </c>
      <c r="B213" s="27"/>
      <c r="C213" s="27"/>
      <c r="D213" s="27"/>
      <c r="E213" s="27"/>
    </row>
    <row r="214" spans="1:7" ht="18" customHeight="1">
      <c r="A214" s="27">
        <v>30</v>
      </c>
      <c r="B214" s="27"/>
      <c r="C214" s="27"/>
      <c r="D214" s="27"/>
      <c r="E214" s="27"/>
    </row>
    <row r="215" spans="1:7" ht="18" customHeight="1">
      <c r="A215" s="27">
        <v>31</v>
      </c>
      <c r="B215" s="27"/>
      <c r="C215" s="27"/>
      <c r="D215" s="27"/>
      <c r="E215" s="27"/>
    </row>
    <row r="216" spans="1:7" ht="18" customHeight="1">
      <c r="A216" s="27">
        <v>32</v>
      </c>
      <c r="B216" s="27"/>
      <c r="C216" s="27"/>
      <c r="D216" s="27"/>
      <c r="E216" s="27"/>
    </row>
    <row r="217" spans="1:7" ht="42" customHeight="1">
      <c r="A217" s="140" t="s">
        <v>184</v>
      </c>
      <c r="B217" s="140"/>
      <c r="C217" s="140"/>
      <c r="D217" s="140"/>
      <c r="E217" s="140"/>
    </row>
    <row r="218" spans="1:7" ht="36.6" customHeight="1">
      <c r="A218" s="141" t="s">
        <v>187</v>
      </c>
      <c r="B218" s="141"/>
      <c r="C218" s="141"/>
      <c r="D218" s="141"/>
      <c r="E218" s="141"/>
    </row>
    <row r="219" spans="1:7" ht="25.15" customHeight="1">
      <c r="A219" s="139" t="s">
        <v>130</v>
      </c>
      <c r="B219" s="139"/>
      <c r="C219" s="139"/>
      <c r="D219" s="139"/>
      <c r="E219" s="139"/>
    </row>
    <row r="220" spans="1:7" ht="33" customHeight="1">
      <c r="A220" s="26" t="s">
        <v>18</v>
      </c>
      <c r="B220" s="26" t="s">
        <v>19</v>
      </c>
      <c r="C220" s="26" t="s">
        <v>20</v>
      </c>
      <c r="D220" s="26" t="s">
        <v>21</v>
      </c>
      <c r="E220" s="26" t="s">
        <v>10</v>
      </c>
    </row>
    <row r="221" spans="1:7" ht="18" customHeight="1">
      <c r="A221" s="27">
        <v>1</v>
      </c>
      <c r="B221" s="27" t="s">
        <v>298</v>
      </c>
      <c r="C221" s="27" t="str">
        <f ca="1">OpenF!C14</f>
        <v>VANELLI</v>
      </c>
      <c r="D221" s="27" t="str">
        <f ca="1">OpenF!D14</f>
        <v xml:space="preserve">STELLATO </v>
      </c>
      <c r="E221" s="27" t="str">
        <f ca="1">OpenF!L3</f>
        <v>CIABATTONI</v>
      </c>
    </row>
    <row r="222" spans="1:7" ht="18" customHeight="1">
      <c r="A222" s="27">
        <v>2</v>
      </c>
      <c r="B222" s="27" t="s">
        <v>298</v>
      </c>
      <c r="C222" s="27" t="str">
        <f ca="1">OpenF!C15</f>
        <v>BELLOTTO</v>
      </c>
      <c r="D222" s="27" t="str">
        <f ca="1">OpenF!D15</f>
        <v>FEDELE</v>
      </c>
      <c r="E222" s="27" t="str">
        <f ca="1">OpenF!L4</f>
        <v>GIUDICE</v>
      </c>
    </row>
    <row r="223" spans="1:7" ht="18" customHeight="1">
      <c r="A223" s="27">
        <v>3</v>
      </c>
      <c r="B223" s="27" t="s">
        <v>298</v>
      </c>
      <c r="C223" s="27" t="str">
        <f ca="1">OpenF!C16</f>
        <v>NASTASI</v>
      </c>
      <c r="D223" s="27" t="str">
        <f ca="1">OpenF!D16</f>
        <v>CANICCHIO</v>
      </c>
      <c r="E223" s="27" t="str">
        <f ca="1">OpenF!L5</f>
        <v>CHERICI</v>
      </c>
    </row>
    <row r="224" spans="1:7" ht="18" customHeight="1">
      <c r="A224" s="27">
        <v>4</v>
      </c>
      <c r="B224" s="27" t="s">
        <v>298</v>
      </c>
      <c r="C224" s="27" t="str">
        <f ca="1">OpenF!C17</f>
        <v>TRIVELLI</v>
      </c>
      <c r="D224" s="27" t="str">
        <f ca="1">OpenF!D17</f>
        <v>LICHERI</v>
      </c>
      <c r="E224" s="27" t="str">
        <f ca="1">OpenF!L6</f>
        <v>MANGANELLO A</v>
      </c>
    </row>
    <row r="225" spans="1:9" ht="18" customHeight="1">
      <c r="A225" s="27">
        <v>5</v>
      </c>
      <c r="B225" s="27" t="s">
        <v>298</v>
      </c>
      <c r="C225" s="27" t="str">
        <f ca="1">OpenF!C18</f>
        <v>BERTELLI</v>
      </c>
      <c r="D225" s="27" t="str">
        <f ca="1">OpenF!D18</f>
        <v>MATTIANGELI</v>
      </c>
      <c r="E225" s="27" t="str">
        <f ca="1">OpenF!L7</f>
        <v>TORANO</v>
      </c>
    </row>
    <row r="226" spans="1:9" ht="18" customHeight="1">
      <c r="A226" s="27">
        <v>6</v>
      </c>
      <c r="B226" s="27" t="s">
        <v>298</v>
      </c>
      <c r="C226" s="27" t="str">
        <f ca="1">OpenF!C19</f>
        <v>PATRUNO G</v>
      </c>
      <c r="D226" s="27" t="str">
        <f ca="1">OpenF!D19</f>
        <v>GUZZETTA</v>
      </c>
      <c r="E226" s="27" t="str">
        <f ca="1">OpenF!L8</f>
        <v>DI VITO L</v>
      </c>
    </row>
    <row r="227" spans="1:9" ht="18" customHeight="1">
      <c r="A227" s="27">
        <v>7</v>
      </c>
      <c r="B227" s="27" t="s">
        <v>298</v>
      </c>
      <c r="C227" s="27" t="str">
        <f ca="1">OpenF!C20</f>
        <v>NAPPINI</v>
      </c>
      <c r="D227" s="27" t="str">
        <f ca="1">OpenF!D20</f>
        <v>FLAMINI</v>
      </c>
      <c r="E227" s="27" t="str">
        <f ca="1">OpenF!L9</f>
        <v>LEPORE</v>
      </c>
    </row>
    <row r="228" spans="1:9" ht="18" customHeight="1">
      <c r="A228" s="27">
        <v>8</v>
      </c>
      <c r="B228" s="27" t="s">
        <v>298</v>
      </c>
      <c r="C228" s="27" t="str">
        <f ca="1">OpenF!C21</f>
        <v>DE FRANCESCO</v>
      </c>
      <c r="D228" s="27" t="str">
        <f ca="1">OpenF!D21</f>
        <v>BUSCH</v>
      </c>
      <c r="E228" s="27" t="str">
        <f ca="1">OpenF!L10</f>
        <v>NICCHI</v>
      </c>
    </row>
    <row r="229" spans="1:9" ht="18" customHeight="1">
      <c r="A229" s="27">
        <v>9</v>
      </c>
      <c r="B229" s="27" t="s">
        <v>298</v>
      </c>
      <c r="C229" s="27" t="str">
        <f ca="1">OpenF!C22</f>
        <v>OTTONE</v>
      </c>
      <c r="D229" s="27" t="str">
        <f ca="1">OpenF!D22</f>
        <v>VAGNONI</v>
      </c>
      <c r="E229" s="27" t="str">
        <f ca="1">Veteran!N3</f>
        <v>MASTRANTUONO</v>
      </c>
    </row>
    <row r="230" spans="1:9" ht="18" customHeight="1">
      <c r="A230" s="27">
        <v>10</v>
      </c>
      <c r="B230" s="27" t="s">
        <v>298</v>
      </c>
      <c r="C230" s="27" t="str">
        <f ca="1">OpenF!C23</f>
        <v>BELLONI</v>
      </c>
      <c r="D230" s="27" t="str">
        <f ca="1">OpenF!D23</f>
        <v>NAPOLITANO</v>
      </c>
      <c r="E230" s="27" t="str">
        <f ca="1">Veteran!N4</f>
        <v>NAPPA</v>
      </c>
    </row>
    <row r="231" spans="1:9" ht="18" customHeight="1">
      <c r="A231" s="27">
        <v>11</v>
      </c>
      <c r="B231" s="27" t="s">
        <v>298</v>
      </c>
      <c r="C231" s="27" t="str">
        <f ca="1">OpenF!C24</f>
        <v>CALONICO</v>
      </c>
      <c r="D231" s="27" t="str">
        <f ca="1">OpenF!D24</f>
        <v>DI VINCENZO</v>
      </c>
      <c r="E231" s="27" t="str">
        <f ca="1">Veteran!N13</f>
        <v>ALESSI</v>
      </c>
    </row>
    <row r="232" spans="1:9" ht="18" customHeight="1">
      <c r="A232" s="27">
        <v>12</v>
      </c>
      <c r="B232" s="27" t="s">
        <v>298</v>
      </c>
      <c r="C232" s="27" t="str">
        <f ca="1">OpenF!C25</f>
        <v>TAGLIAFERRI D</v>
      </c>
      <c r="D232" s="27" t="str">
        <f ca="1">OpenF!D25</f>
        <v>PANEBIANCO</v>
      </c>
      <c r="E232" s="27" t="str">
        <f ca="1">Veteran!N14</f>
        <v>SCATAMACCHIA</v>
      </c>
    </row>
    <row r="233" spans="1:9" ht="18" customHeight="1">
      <c r="A233" s="27">
        <v>13</v>
      </c>
      <c r="B233" s="27" t="s">
        <v>298</v>
      </c>
      <c r="C233" s="27" t="str">
        <f ca="1">OpenF!C26</f>
        <v>MANGANELLO M</v>
      </c>
      <c r="D233" s="27" t="str">
        <f ca="1">OpenF!D26</f>
        <v>SCHIAVONE</v>
      </c>
      <c r="E233" s="27" t="str">
        <f ca="1">Veteran!N23</f>
        <v>MARINUCCI</v>
      </c>
    </row>
    <row r="234" spans="1:9" ht="18" customHeight="1">
      <c r="A234" s="27">
        <v>14</v>
      </c>
      <c r="B234" s="27" t="s">
        <v>298</v>
      </c>
      <c r="C234" s="27" t="str">
        <f ca="1">OpenF!C27</f>
        <v>GASPARINI</v>
      </c>
      <c r="D234" s="27" t="str">
        <f ca="1">OpenF!D27</f>
        <v>APOLLO</v>
      </c>
      <c r="E234" s="27" t="str">
        <f ca="1">Veteran!N24</f>
        <v>MATTIANGELI</v>
      </c>
    </row>
    <row r="235" spans="1:9" ht="18" customHeight="1">
      <c r="A235" s="27">
        <v>15</v>
      </c>
      <c r="B235" s="27" t="s">
        <v>298</v>
      </c>
      <c r="C235" s="27" t="str">
        <f ca="1">OpenF!C28</f>
        <v>TESTA</v>
      </c>
      <c r="D235" s="27" t="str">
        <f ca="1">OpenF!D28</f>
        <v>DI VITO L</v>
      </c>
      <c r="E235" s="27" t="str">
        <f ca="1">Veteran!N33</f>
        <v>OGNO</v>
      </c>
    </row>
    <row r="236" spans="1:9" ht="18" customHeight="1">
      <c r="A236" s="27">
        <v>16</v>
      </c>
      <c r="B236" s="27" t="s">
        <v>298</v>
      </c>
      <c r="C236" s="27" t="str">
        <f ca="1">OpenF!C29</f>
        <v>SILVESTRI GIA</v>
      </c>
      <c r="D236" s="27" t="str">
        <f ca="1">OpenF!D29</f>
        <v>INTRA</v>
      </c>
      <c r="E236" s="27" t="str">
        <f ca="1">Veteran!N34</f>
        <v>DIV VITO R</v>
      </c>
    </row>
    <row r="237" spans="1:9" ht="18" customHeight="1">
      <c r="A237" s="27">
        <v>17</v>
      </c>
      <c r="B237" s="27" t="s">
        <v>299</v>
      </c>
      <c r="C237" s="27" t="str">
        <f ca="1">Consolazione!C17</f>
        <v>GIAMBELLUCA</v>
      </c>
      <c r="D237" s="27" t="str">
        <f ca="1">Consolazione!D17</f>
        <v>BUONO</v>
      </c>
      <c r="E237" s="27" t="str">
        <f ca="1">Consolazione!L3</f>
        <v>RICCIO</v>
      </c>
    </row>
    <row r="238" spans="1:9" ht="18" customHeight="1">
      <c r="A238" s="27">
        <v>18</v>
      </c>
      <c r="B238" s="27" t="s">
        <v>299</v>
      </c>
      <c r="C238" s="27" t="str">
        <f ca="1">Consolazione!C18</f>
        <v>FELETTI</v>
      </c>
      <c r="D238" s="27" t="str">
        <f ca="1">Consolazione!D18</f>
        <v>PIZZOLATO</v>
      </c>
      <c r="E238" s="27" t="str">
        <f ca="1">Consolazione!L4</f>
        <v>SEPPIA</v>
      </c>
      <c r="I238" s="20"/>
    </row>
    <row r="239" spans="1:9" ht="18" customHeight="1">
      <c r="A239" s="27">
        <v>19</v>
      </c>
      <c r="B239" s="27" t="s">
        <v>299</v>
      </c>
      <c r="C239" s="27" t="str">
        <f ca="1">Consolazione!C19</f>
        <v>DE FRANCESCO A</v>
      </c>
      <c r="D239" s="27" t="str">
        <f ca="1">Consolazione!D19</f>
        <v>LAURETTI</v>
      </c>
      <c r="E239" s="27" t="str">
        <f ca="1">Consolazione!L5</f>
        <v>RICCIONI</v>
      </c>
    </row>
    <row r="240" spans="1:9" ht="18" customHeight="1">
      <c r="A240" s="27">
        <v>20</v>
      </c>
      <c r="B240" s="27" t="s">
        <v>299</v>
      </c>
      <c r="C240" s="27" t="str">
        <f ca="1">Consolazione!C20</f>
        <v>SCHITO</v>
      </c>
      <c r="D240" s="27" t="str">
        <f ca="1">Consolazione!D20</f>
        <v>IFRIGERIO</v>
      </c>
      <c r="E240" s="27" t="str">
        <f ca="1">Consolazione!L6</f>
        <v>FARANO</v>
      </c>
    </row>
    <row r="241" spans="1:5" ht="18" customHeight="1">
      <c r="A241" s="27">
        <v>21</v>
      </c>
      <c r="B241" s="27" t="s">
        <v>299</v>
      </c>
      <c r="C241" s="27" t="str">
        <f ca="1">Consolazione!C21</f>
        <v>NERI</v>
      </c>
      <c r="D241" s="27" t="str">
        <f ca="1">Consolazione!D21</f>
        <v>TARTARELLI</v>
      </c>
      <c r="E241" s="27" t="str">
        <f ca="1">Consolazione!L7</f>
        <v>FORFAIT</v>
      </c>
    </row>
    <row r="242" spans="1:5" ht="18" customHeight="1">
      <c r="A242" s="27">
        <v>22</v>
      </c>
      <c r="B242" s="27" t="s">
        <v>299</v>
      </c>
      <c r="C242" s="27" t="str">
        <f ca="1">Consolazione!C22</f>
        <v>SALVADORI</v>
      </c>
      <c r="D242" s="27" t="str">
        <f ca="1">Consolazione!D22</f>
        <v>FUCCI</v>
      </c>
      <c r="E242" s="27" t="str">
        <f ca="1">Consolazione!L8</f>
        <v>FORFAIT</v>
      </c>
    </row>
    <row r="243" spans="1:5" ht="18" customHeight="1">
      <c r="A243" s="27">
        <v>23</v>
      </c>
      <c r="B243" s="27" t="s">
        <v>299</v>
      </c>
      <c r="C243" s="27" t="str">
        <f ca="1">Consolazione!C23</f>
        <v>SANTANICCHIA</v>
      </c>
      <c r="D243" s="27" t="str">
        <f ca="1">Consolazione!D23</f>
        <v>RUSSO</v>
      </c>
      <c r="E243" s="27" t="str">
        <f ca="1">Consolazione!L9</f>
        <v>FORFAIT</v>
      </c>
    </row>
    <row r="244" spans="1:5" ht="18" customHeight="1">
      <c r="A244" s="27">
        <v>24</v>
      </c>
      <c r="B244" s="27" t="s">
        <v>299</v>
      </c>
      <c r="C244" s="27" t="str">
        <f ca="1">Consolazione!C24</f>
        <v>CASANOVA</v>
      </c>
      <c r="D244" s="27" t="str">
        <f ca="1">Consolazione!D24</f>
        <v>DI FRANCESCO</v>
      </c>
      <c r="E244" s="27" t="str">
        <f ca="1">Consolazione!L10</f>
        <v>FORTINI</v>
      </c>
    </row>
    <row r="245" spans="1:5" ht="18" customHeight="1">
      <c r="A245" s="27">
        <v>25</v>
      </c>
      <c r="B245" s="27" t="s">
        <v>299</v>
      </c>
      <c r="C245" s="27" t="str">
        <f ca="1">Consolazione!C25</f>
        <v>ARCA</v>
      </c>
      <c r="D245" s="27" t="str">
        <f ca="1">Consolazione!D25</f>
        <v>VERGONI</v>
      </c>
      <c r="E245" s="27" t="str">
        <f ca="1">Consolazione!L11</f>
        <v>FORFAIT</v>
      </c>
    </row>
    <row r="246" spans="1:5" ht="18" customHeight="1">
      <c r="A246" s="27">
        <v>26</v>
      </c>
      <c r="B246" s="27" t="s">
        <v>299</v>
      </c>
      <c r="C246" s="27" t="str">
        <f ca="1">Consolazione!C26</f>
        <v>PENNACCHINI</v>
      </c>
      <c r="D246" s="27" t="str">
        <f ca="1">Consolazione!D26</f>
        <v>VISANI</v>
      </c>
      <c r="E246" s="27" t="str">
        <f ca="1">Consolazione!L12</f>
        <v>TAGLIAFERRI S.</v>
      </c>
    </row>
    <row r="247" spans="1:5" ht="18" customHeight="1">
      <c r="A247" s="27">
        <v>27</v>
      </c>
      <c r="B247" s="27" t="s">
        <v>299</v>
      </c>
      <c r="C247" s="27" t="str">
        <f ca="1">Consolazione!C27</f>
        <v>SILVESTRI GIU</v>
      </c>
      <c r="D247" s="27" t="str">
        <f ca="1">Consolazione!D27</f>
        <v>MALVASO</v>
      </c>
      <c r="E247" s="27" t="str">
        <f ca="1">Consolazione!L13</f>
        <v>MEONI</v>
      </c>
    </row>
    <row r="248" spans="1:5" ht="18" customHeight="1">
      <c r="A248" s="27">
        <v>28</v>
      </c>
      <c r="B248" s="27" t="s">
        <v>299</v>
      </c>
      <c r="C248" s="27" t="str">
        <f ca="1">Consolazione!C28</f>
        <v>COCCO</v>
      </c>
      <c r="D248" s="27" t="str">
        <f ca="1">Consolazione!D28</f>
        <v>DOGALI</v>
      </c>
      <c r="E248" s="27" t="str">
        <f ca="1">Consolazione!L14</f>
        <v>CICCOLINI</v>
      </c>
    </row>
    <row r="249" spans="1:5" ht="18" customHeight="1">
      <c r="A249" s="27">
        <v>29</v>
      </c>
      <c r="B249" s="27" t="s">
        <v>299</v>
      </c>
      <c r="C249" s="27" t="str">
        <f ca="1">Consolazione!C29</f>
        <v>PUCCI</v>
      </c>
      <c r="D249" s="27" t="str">
        <f ca="1">Consolazione!D29</f>
        <v>PETRINI</v>
      </c>
      <c r="E249" s="27" t="str">
        <f ca="1">Giocatori!J2</f>
        <v>TAMBURRI</v>
      </c>
    </row>
    <row r="250" spans="1:5" ht="18" customHeight="1">
      <c r="A250" s="27">
        <v>30</v>
      </c>
      <c r="B250" s="27" t="s">
        <v>299</v>
      </c>
      <c r="C250" s="27" t="str">
        <f ca="1">Consolazione!C30</f>
        <v>MONTICELLI</v>
      </c>
      <c r="D250" s="27" t="str">
        <f ca="1">Consolazione!D30</f>
        <v>PISCOPO</v>
      </c>
      <c r="E250" s="27" t="str">
        <f ca="1">Giocatori!J3</f>
        <v>ESPOSTO</v>
      </c>
    </row>
    <row r="251" spans="1:5" ht="18" customHeight="1">
      <c r="A251" s="27">
        <v>31</v>
      </c>
      <c r="B251" s="27" t="s">
        <v>299</v>
      </c>
      <c r="C251" s="27" t="str">
        <f ca="1">Consolazione!C31</f>
        <v>TRENTA</v>
      </c>
      <c r="D251" s="27" t="str">
        <f ca="1">Consolazione!D31</f>
        <v>CAPELLI</v>
      </c>
      <c r="E251" s="27" t="str">
        <f ca="1">Giocatori!J4</f>
        <v>PISCOPO</v>
      </c>
    </row>
    <row r="252" spans="1:5" ht="18" customHeight="1">
      <c r="A252" s="27">
        <v>32</v>
      </c>
      <c r="B252" s="27" t="s">
        <v>299</v>
      </c>
      <c r="C252" s="27" t="str">
        <f ca="1">Consolazione!C32</f>
        <v>GIANNARELLI</v>
      </c>
      <c r="D252" s="27" t="str">
        <f ca="1">Consolazione!D32</f>
        <v>BRESSI</v>
      </c>
      <c r="E252" s="27" t="str">
        <f ca="1">Giocatori!J5</f>
        <v>GIUDICE</v>
      </c>
    </row>
    <row r="253" spans="1:5" ht="42" customHeight="1">
      <c r="A253" s="140" t="s">
        <v>184</v>
      </c>
      <c r="B253" s="140"/>
      <c r="C253" s="140"/>
      <c r="D253" s="140"/>
      <c r="E253" s="140"/>
    </row>
    <row r="254" spans="1:5" ht="36.6" customHeight="1">
      <c r="A254" s="141" t="s">
        <v>187</v>
      </c>
      <c r="B254" s="141"/>
      <c r="C254" s="141"/>
      <c r="D254" s="141"/>
      <c r="E254" s="141"/>
    </row>
    <row r="255" spans="1:5" ht="25.15" customHeight="1">
      <c r="A255" s="139" t="s">
        <v>186</v>
      </c>
      <c r="B255" s="139"/>
      <c r="C255" s="139"/>
      <c r="D255" s="139"/>
      <c r="E255" s="139"/>
    </row>
    <row r="256" spans="1:5" ht="33" customHeight="1">
      <c r="A256" s="26" t="s">
        <v>18</v>
      </c>
      <c r="B256" s="26" t="s">
        <v>19</v>
      </c>
      <c r="C256" s="26" t="s">
        <v>20</v>
      </c>
      <c r="D256" s="26" t="s">
        <v>21</v>
      </c>
      <c r="E256" s="26" t="s">
        <v>10</v>
      </c>
    </row>
    <row r="257" spans="1:5" ht="18" customHeight="1">
      <c r="A257" s="27">
        <v>1</v>
      </c>
      <c r="B257" s="27" t="s">
        <v>300</v>
      </c>
      <c r="C257" s="27" t="str">
        <f ca="1">OpenF!C33</f>
        <v>STELLATO</v>
      </c>
      <c r="D257" s="27" t="str">
        <f ca="1">OpenF!D33</f>
        <v>BELLOTTO</v>
      </c>
      <c r="E257" s="27" t="str">
        <f ca="1">OpenF!G33</f>
        <v>VANELLI</v>
      </c>
    </row>
    <row r="258" spans="1:5" ht="18" customHeight="1">
      <c r="A258" s="27">
        <v>2</v>
      </c>
      <c r="B258" s="27" t="s">
        <v>300</v>
      </c>
      <c r="C258" s="27" t="str">
        <f ca="1">OpenF!C34</f>
        <v xml:space="preserve">NASTASI </v>
      </c>
      <c r="D258" s="27" t="str">
        <f ca="1">OpenF!D34</f>
        <v>LICHERI</v>
      </c>
      <c r="E258" s="27" t="str">
        <f ca="1">OpenF!G34</f>
        <v>FEDELE</v>
      </c>
    </row>
    <row r="259" spans="1:5" ht="18" customHeight="1">
      <c r="A259" s="27">
        <v>3</v>
      </c>
      <c r="B259" s="27" t="s">
        <v>300</v>
      </c>
      <c r="C259" s="27" t="str">
        <f ca="1">OpenF!C35</f>
        <v>BERTELLI</v>
      </c>
      <c r="D259" s="27" t="str">
        <f ca="1">OpenF!D35</f>
        <v>PATRUNO</v>
      </c>
      <c r="E259" s="27" t="str">
        <f ca="1">OpenF!G35</f>
        <v>CANICCHIO</v>
      </c>
    </row>
    <row r="260" spans="1:5" ht="18" customHeight="1">
      <c r="A260" s="27">
        <v>4</v>
      </c>
      <c r="B260" s="27" t="s">
        <v>300</v>
      </c>
      <c r="C260" s="27" t="str">
        <f ca="1">OpenF!C36</f>
        <v>FLAMINI</v>
      </c>
      <c r="D260" s="27" t="str">
        <f ca="1">OpenF!D36</f>
        <v>BUSCH</v>
      </c>
      <c r="E260" s="27" t="str">
        <f ca="1">OpenF!G36</f>
        <v>TRIVELLI</v>
      </c>
    </row>
    <row r="261" spans="1:5" ht="18" customHeight="1">
      <c r="A261" s="27">
        <v>5</v>
      </c>
      <c r="B261" s="27" t="s">
        <v>300</v>
      </c>
      <c r="C261" s="27" t="str">
        <f ca="1">OpenF!C37</f>
        <v>OTTONE</v>
      </c>
      <c r="D261" s="27" t="str">
        <f ca="1">OpenF!D37</f>
        <v>BELLONI</v>
      </c>
      <c r="E261" s="27" t="str">
        <f ca="1">OpenF!G37</f>
        <v>MATTIANGELI</v>
      </c>
    </row>
    <row r="262" spans="1:5" ht="18" customHeight="1">
      <c r="A262" s="27">
        <v>6</v>
      </c>
      <c r="B262" s="27" t="s">
        <v>300</v>
      </c>
      <c r="C262" s="27" t="str">
        <f ca="1">OpenF!C38</f>
        <v>DI VINCENZO</v>
      </c>
      <c r="D262" s="27" t="str">
        <f ca="1">OpenF!D38</f>
        <v>PANEBIANCO</v>
      </c>
      <c r="E262" s="27" t="str">
        <f ca="1">OpenF!G38</f>
        <v>GUZZETTA</v>
      </c>
    </row>
    <row r="263" spans="1:5" ht="18" customHeight="1">
      <c r="A263" s="27">
        <v>7</v>
      </c>
      <c r="B263" s="27" t="s">
        <v>300</v>
      </c>
      <c r="C263" s="27" t="str">
        <f ca="1">OpenF!C39</f>
        <v>SCHIAVONE</v>
      </c>
      <c r="D263" s="27" t="str">
        <f ca="1">OpenF!D39</f>
        <v>GASPARINI</v>
      </c>
      <c r="E263" s="27" t="s">
        <v>215</v>
      </c>
    </row>
    <row r="264" spans="1:5" ht="18" customHeight="1">
      <c r="A264" s="27">
        <v>8</v>
      </c>
      <c r="B264" s="27" t="s">
        <v>300</v>
      </c>
      <c r="C264" s="27" t="str">
        <f ca="1">OpenF!C40</f>
        <v>DI VITO L</v>
      </c>
      <c r="D264" s="27" t="str">
        <f ca="1">OpenF!D40</f>
        <v>SILVESTRI GIA</v>
      </c>
      <c r="E264" s="27" t="str">
        <f ca="1">OpenF!G40</f>
        <v>BE FRANCESO</v>
      </c>
    </row>
    <row r="265" spans="1:5" ht="18" customHeight="1">
      <c r="A265" s="27">
        <v>9</v>
      </c>
      <c r="B265" s="27" t="s">
        <v>301</v>
      </c>
      <c r="C265" s="27" t="str">
        <f ca="1">Consolazione!C36</f>
        <v>BUONO</v>
      </c>
      <c r="D265" s="27" t="str">
        <f ca="1">Consolazione!D36</f>
        <v>FELETTI</v>
      </c>
      <c r="E265" s="27" t="str">
        <f ca="1">Consolazione!G36</f>
        <v>GIAMBELLUCA</v>
      </c>
    </row>
    <row r="266" spans="1:5" ht="18" customHeight="1">
      <c r="A266" s="27">
        <v>10</v>
      </c>
      <c r="B266" s="27" t="s">
        <v>301</v>
      </c>
      <c r="C266" s="27" t="str">
        <f ca="1">Consolazione!C37</f>
        <v>LAURETTI</v>
      </c>
      <c r="D266" s="27" t="str">
        <f ca="1">Consolazione!D37</f>
        <v>IFRIGERIO</v>
      </c>
      <c r="E266" s="27" t="s">
        <v>281</v>
      </c>
    </row>
    <row r="267" spans="1:5" ht="18" customHeight="1">
      <c r="A267" s="27">
        <v>11</v>
      </c>
      <c r="B267" s="27" t="s">
        <v>301</v>
      </c>
      <c r="C267" s="27" t="str">
        <f ca="1">Consolazione!C38</f>
        <v>NERI</v>
      </c>
      <c r="D267" s="27" t="str">
        <f ca="1">Consolazione!D38</f>
        <v>FUCCI</v>
      </c>
      <c r="E267" s="27" t="str">
        <f ca="1">Consolazione!G38</f>
        <v>DE FRANCESCO</v>
      </c>
    </row>
    <row r="268" spans="1:5" ht="18" customHeight="1">
      <c r="A268" s="27">
        <v>12</v>
      </c>
      <c r="B268" s="27" t="s">
        <v>301</v>
      </c>
      <c r="C268" s="27" t="str">
        <f ca="1">Consolazione!C39</f>
        <v>SANTANICCHIA</v>
      </c>
      <c r="D268" s="27" t="str">
        <f ca="1">Consolazione!D39</f>
        <v>CASANOVA</v>
      </c>
      <c r="E268" s="27" t="s">
        <v>227</v>
      </c>
    </row>
    <row r="269" spans="1:5" ht="18" customHeight="1">
      <c r="A269" s="27">
        <v>13</v>
      </c>
      <c r="B269" s="27" t="s">
        <v>301</v>
      </c>
      <c r="C269" s="27" t="str">
        <f ca="1">Consolazione!C40</f>
        <v>VERGONI</v>
      </c>
      <c r="D269" s="27" t="str">
        <f ca="1">Consolazione!D40</f>
        <v>VISANI</v>
      </c>
      <c r="E269" s="27" t="str">
        <f ca="1">Consolazione!G40</f>
        <v>TARTARELLI</v>
      </c>
    </row>
    <row r="270" spans="1:5" ht="18" customHeight="1">
      <c r="A270" s="27">
        <v>14</v>
      </c>
      <c r="B270" s="27" t="s">
        <v>301</v>
      </c>
      <c r="C270" s="27" t="str">
        <f ca="1">Consolazione!C41</f>
        <v>SILVESTRI</v>
      </c>
      <c r="D270" s="27" t="str">
        <f ca="1">Consolazione!D41</f>
        <v>DOGALI</v>
      </c>
      <c r="E270" s="27" t="str">
        <f ca="1">Consolazione!G41</f>
        <v>SALVADORI</v>
      </c>
    </row>
    <row r="271" spans="1:5" ht="18" customHeight="1">
      <c r="A271" s="27">
        <v>15</v>
      </c>
      <c r="B271" s="27" t="s">
        <v>301</v>
      </c>
      <c r="C271" s="27" t="str">
        <f ca="1">Consolazione!C42</f>
        <v>PETRINI</v>
      </c>
      <c r="D271" s="27" t="str">
        <f ca="1">Consolazione!D42</f>
        <v>MONTICELLI</v>
      </c>
      <c r="E271" s="27" t="str">
        <f ca="1">Consolazione!G42</f>
        <v>RUSSO</v>
      </c>
    </row>
    <row r="272" spans="1:5" ht="18" customHeight="1">
      <c r="A272" s="27">
        <v>16</v>
      </c>
      <c r="B272" s="27" t="s">
        <v>301</v>
      </c>
      <c r="C272" s="27" t="str">
        <f ca="1">Consolazione!C43</f>
        <v>CAPELLI</v>
      </c>
      <c r="D272" s="27" t="str">
        <f ca="1">Consolazione!D43</f>
        <v>GIANNARELLI</v>
      </c>
      <c r="E272" s="27" t="str">
        <f ca="1">Consolazione!G43</f>
        <v>DI FRANCESCO</v>
      </c>
    </row>
    <row r="273" spans="1:9" ht="18" customHeight="1">
      <c r="A273" s="27">
        <v>17</v>
      </c>
      <c r="B273" s="27" t="s">
        <v>309</v>
      </c>
      <c r="C273" s="27" t="str">
        <f ca="1">'Veteran F'!C4</f>
        <v>MASTRANTUONO</v>
      </c>
      <c r="D273" s="27" t="str">
        <f ca="1">'Veteran F'!D4</f>
        <v>MATTIANGELI</v>
      </c>
      <c r="E273" s="27" t="str">
        <f ca="1">'Veteran F'!G4</f>
        <v>VAGNONI</v>
      </c>
    </row>
    <row r="274" spans="1:9" ht="18" customHeight="1">
      <c r="A274" s="27">
        <v>18</v>
      </c>
      <c r="B274" s="27" t="s">
        <v>309</v>
      </c>
      <c r="C274" s="27" t="str">
        <f ca="1">'Veteran F'!C5</f>
        <v>SCATAMACCHIA</v>
      </c>
      <c r="D274" s="27" t="str">
        <f ca="1">'Veteran F'!D5</f>
        <v>OGNO</v>
      </c>
      <c r="E274" s="27" t="str">
        <f ca="1">'Veteran F'!G5</f>
        <v>NAPOLITANO</v>
      </c>
      <c r="I274" s="20"/>
    </row>
    <row r="275" spans="1:9" ht="18" customHeight="1">
      <c r="A275" s="27">
        <v>19</v>
      </c>
      <c r="B275" s="27" t="s">
        <v>309</v>
      </c>
      <c r="C275" s="27" t="str">
        <f ca="1">'Veteran F'!C6</f>
        <v>MARINUCCI</v>
      </c>
      <c r="D275" s="27" t="str">
        <f ca="1">'Veteran F'!D6</f>
        <v>NAPPA</v>
      </c>
      <c r="E275" s="27" t="str">
        <f ca="1">'Veteran F'!G6</f>
        <v>CALONICO</v>
      </c>
    </row>
    <row r="276" spans="1:9" ht="18" customHeight="1">
      <c r="A276" s="27">
        <v>20</v>
      </c>
      <c r="B276" s="27" t="s">
        <v>309</v>
      </c>
      <c r="C276" s="27" t="str">
        <f ca="1">'Veteran F'!C7</f>
        <v>DIV VITO R</v>
      </c>
      <c r="D276" s="27" t="str">
        <f ca="1">'Veteran F'!D7</f>
        <v>ALESSI</v>
      </c>
      <c r="E276" s="27" t="str">
        <f ca="1">'Veteran F'!G7</f>
        <v>TAGLIAFERRI D</v>
      </c>
    </row>
    <row r="277" spans="1:9" ht="18" customHeight="1">
      <c r="A277" s="27">
        <v>21</v>
      </c>
      <c r="B277" s="27" t="s">
        <v>318</v>
      </c>
      <c r="C277" s="27" t="str">
        <f ca="1">Giocatori!J13</f>
        <v>GIUDICE</v>
      </c>
      <c r="D277" s="27" t="str">
        <f ca="1">Giocatori!J14</f>
        <v>DE ANGELIS</v>
      </c>
      <c r="E277" s="27"/>
    </row>
    <row r="278" spans="1:9" ht="18" customHeight="1">
      <c r="A278" s="27">
        <v>22</v>
      </c>
      <c r="B278" s="27"/>
      <c r="C278" s="27"/>
      <c r="D278" s="27"/>
      <c r="E278" s="27"/>
    </row>
    <row r="279" spans="1:9" ht="18" customHeight="1">
      <c r="A279" s="27">
        <v>23</v>
      </c>
      <c r="B279" s="27"/>
      <c r="C279" s="27"/>
      <c r="D279" s="27"/>
      <c r="E279" s="27"/>
    </row>
    <row r="280" spans="1:9" ht="18" customHeight="1">
      <c r="A280" s="27">
        <v>24</v>
      </c>
      <c r="B280" s="27"/>
      <c r="C280" s="27"/>
      <c r="D280" s="27"/>
      <c r="E280" s="27"/>
    </row>
    <row r="281" spans="1:9" ht="18" customHeight="1">
      <c r="A281" s="27">
        <v>25</v>
      </c>
      <c r="B281" s="27"/>
      <c r="C281" s="27"/>
      <c r="D281" s="27"/>
      <c r="E281" s="27"/>
    </row>
    <row r="282" spans="1:9" ht="18" customHeight="1">
      <c r="A282" s="27">
        <v>26</v>
      </c>
      <c r="B282" s="27"/>
      <c r="C282" s="27"/>
      <c r="D282" s="27"/>
      <c r="E282" s="27"/>
    </row>
    <row r="283" spans="1:9" ht="18" customHeight="1">
      <c r="A283" s="27">
        <v>27</v>
      </c>
      <c r="B283" s="27"/>
      <c r="C283" s="27"/>
      <c r="D283" s="27"/>
      <c r="E283" s="27"/>
    </row>
    <row r="284" spans="1:9" ht="18" customHeight="1">
      <c r="A284" s="27">
        <v>28</v>
      </c>
      <c r="B284" s="27"/>
      <c r="C284" s="27"/>
      <c r="D284" s="27"/>
      <c r="E284" s="27"/>
    </row>
    <row r="285" spans="1:9" ht="18" customHeight="1">
      <c r="A285" s="27">
        <v>29</v>
      </c>
      <c r="B285" s="27"/>
      <c r="C285" s="27"/>
      <c r="D285" s="27"/>
      <c r="E285" s="27"/>
    </row>
    <row r="286" spans="1:9" ht="18" customHeight="1">
      <c r="A286" s="27">
        <v>30</v>
      </c>
      <c r="B286" s="27"/>
      <c r="C286" s="27"/>
      <c r="D286" s="27"/>
      <c r="E286" s="27"/>
    </row>
    <row r="287" spans="1:9" ht="18" customHeight="1">
      <c r="A287" s="27">
        <v>31</v>
      </c>
      <c r="B287" s="27"/>
      <c r="C287" s="27"/>
      <c r="D287" s="27"/>
      <c r="E287" s="27"/>
    </row>
    <row r="288" spans="1:9" ht="18" customHeight="1">
      <c r="A288" s="27">
        <v>32</v>
      </c>
      <c r="B288" s="27"/>
      <c r="C288" s="27"/>
      <c r="D288" s="27"/>
      <c r="E288" s="27"/>
    </row>
    <row r="289" spans="1:5" ht="42" customHeight="1">
      <c r="A289" s="140" t="s">
        <v>184</v>
      </c>
      <c r="B289" s="140"/>
      <c r="C289" s="140"/>
      <c r="D289" s="140"/>
      <c r="E289" s="140"/>
    </row>
    <row r="290" spans="1:5" ht="36.6" customHeight="1">
      <c r="A290" s="141" t="s">
        <v>187</v>
      </c>
      <c r="B290" s="141"/>
      <c r="C290" s="141"/>
      <c r="D290" s="141"/>
      <c r="E290" s="141"/>
    </row>
    <row r="291" spans="1:5" ht="25.15" customHeight="1">
      <c r="A291" s="139" t="s">
        <v>306</v>
      </c>
      <c r="B291" s="139"/>
      <c r="C291" s="139"/>
      <c r="D291" s="139"/>
      <c r="E291" s="139"/>
    </row>
    <row r="292" spans="1:5" ht="33" customHeight="1">
      <c r="A292" s="26" t="s">
        <v>18</v>
      </c>
      <c r="B292" s="26" t="s">
        <v>19</v>
      </c>
      <c r="C292" s="26" t="s">
        <v>20</v>
      </c>
      <c r="D292" s="26" t="s">
        <v>21</v>
      </c>
      <c r="E292" s="26" t="s">
        <v>10</v>
      </c>
    </row>
    <row r="293" spans="1:5" ht="18" customHeight="1">
      <c r="A293" s="27">
        <v>1</v>
      </c>
      <c r="B293" s="27" t="s">
        <v>302</v>
      </c>
      <c r="C293" s="27" t="str">
        <f ca="1">OpenF!C44</f>
        <v>STELLATO</v>
      </c>
      <c r="D293" s="27" t="str">
        <f ca="1">OpenF!D44</f>
        <v>NASTASI</v>
      </c>
      <c r="E293" s="27" t="str">
        <f ca="1">OpenF!G44</f>
        <v>BELLOTTO</v>
      </c>
    </row>
    <row r="294" spans="1:5" ht="18" customHeight="1">
      <c r="A294" s="27">
        <v>2</v>
      </c>
      <c r="B294" s="27" t="s">
        <v>302</v>
      </c>
      <c r="C294" s="27" t="str">
        <f ca="1">OpenF!C45</f>
        <v>PATRUNO</v>
      </c>
      <c r="D294" s="27" t="str">
        <f ca="1">OpenF!D45</f>
        <v>FLAMINI</v>
      </c>
      <c r="E294" s="27" t="str">
        <f ca="1">OpenF!G45</f>
        <v>LICHERI</v>
      </c>
    </row>
    <row r="295" spans="1:5" ht="18" customHeight="1">
      <c r="A295" s="27">
        <v>3</v>
      </c>
      <c r="B295" s="27" t="s">
        <v>302</v>
      </c>
      <c r="C295" s="27" t="str">
        <f ca="1">OpenF!C46</f>
        <v>BELLONI</v>
      </c>
      <c r="D295" s="27" t="str">
        <f ca="1">OpenF!D46</f>
        <v>DI VINCENZO</v>
      </c>
      <c r="E295" s="27" t="str">
        <f ca="1">OpenF!G46</f>
        <v>BERTELLI</v>
      </c>
    </row>
    <row r="296" spans="1:5" ht="18" customHeight="1">
      <c r="A296" s="27">
        <v>4</v>
      </c>
      <c r="B296" s="27" t="s">
        <v>302</v>
      </c>
      <c r="C296" s="27" t="str">
        <f ca="1">OpenF!C47</f>
        <v>GASPARINI</v>
      </c>
      <c r="D296" s="27" t="str">
        <f ca="1">OpenF!D47</f>
        <v>DI VITO L</v>
      </c>
      <c r="E296" s="27" t="str">
        <f ca="1">OpenF!G47</f>
        <v>BUSCH</v>
      </c>
    </row>
    <row r="297" spans="1:5" ht="18" customHeight="1">
      <c r="A297" s="27">
        <v>5</v>
      </c>
      <c r="B297" s="27" t="s">
        <v>303</v>
      </c>
      <c r="C297" s="27" t="str">
        <f ca="1">Consolazione!C47</f>
        <v>FELETTI</v>
      </c>
      <c r="D297" s="27" t="str">
        <f ca="1">Consolazione!D47</f>
        <v>IFRIGERIO</v>
      </c>
      <c r="E297" s="27" t="str">
        <f ca="1">Consolazione!G47</f>
        <v>LAURETTI</v>
      </c>
    </row>
    <row r="298" spans="1:5" ht="18" customHeight="1">
      <c r="A298" s="27">
        <v>6</v>
      </c>
      <c r="B298" s="27" t="s">
        <v>303</v>
      </c>
      <c r="C298" s="27" t="str">
        <f ca="1">Consolazione!C48</f>
        <v>FUCCI</v>
      </c>
      <c r="D298" s="27" t="str">
        <f ca="1">Consolazione!D48</f>
        <v>SANTANICCHIA</v>
      </c>
      <c r="E298" s="27" t="str">
        <f ca="1">Consolazione!G48</f>
        <v>NERI</v>
      </c>
    </row>
    <row r="299" spans="1:5" ht="18" customHeight="1">
      <c r="A299" s="27">
        <v>7</v>
      </c>
      <c r="B299" s="27" t="s">
        <v>303</v>
      </c>
      <c r="C299" s="27" t="str">
        <f ca="1">Consolazione!C49</f>
        <v>VISANI</v>
      </c>
      <c r="D299" s="27" t="str">
        <f ca="1">Consolazione!D49</f>
        <v>SILVESTRI</v>
      </c>
      <c r="E299" s="27" t="str">
        <f ca="1">Consolazione!G49</f>
        <v>CASANOVA</v>
      </c>
    </row>
    <row r="300" spans="1:5" ht="18" customHeight="1">
      <c r="A300" s="27">
        <v>8</v>
      </c>
      <c r="B300" s="27" t="s">
        <v>303</v>
      </c>
      <c r="C300" s="27" t="str">
        <f ca="1">Consolazione!C50</f>
        <v>PETRINI</v>
      </c>
      <c r="D300" s="27" t="str">
        <f ca="1">Consolazione!D50</f>
        <v>GIANNARELLI</v>
      </c>
      <c r="E300" s="27" t="str">
        <f ca="1">Consolazione!G50</f>
        <v>MEONI</v>
      </c>
    </row>
    <row r="301" spans="1:5" ht="18" customHeight="1">
      <c r="A301" s="27">
        <v>9</v>
      </c>
      <c r="B301" s="27" t="s">
        <v>310</v>
      </c>
      <c r="C301" s="27" t="str">
        <f ca="1">'Veteran F'!C11</f>
        <v>MATTIANGELI</v>
      </c>
      <c r="D301" s="27" t="str">
        <f ca="1">'Veteran F'!D11</f>
        <v>OGNO</v>
      </c>
      <c r="E301" s="27" t="str">
        <f ca="1">'Veteran F'!G11</f>
        <v>MASTRANTUONO</v>
      </c>
    </row>
    <row r="302" spans="1:5" ht="18" customHeight="1">
      <c r="A302" s="27">
        <v>10</v>
      </c>
      <c r="B302" s="27" t="s">
        <v>310</v>
      </c>
      <c r="C302" s="27" t="str">
        <f ca="1">'Veteran F'!C12</f>
        <v>NAPPA</v>
      </c>
      <c r="D302" s="27" t="str">
        <f ca="1">'Veteran F'!D12</f>
        <v>ALESSI</v>
      </c>
      <c r="E302" s="27" t="str">
        <f ca="1">'Veteran F'!G12</f>
        <v>SCATAMACCHIA</v>
      </c>
    </row>
    <row r="303" spans="1:5" ht="18" customHeight="1">
      <c r="A303" s="27">
        <v>11</v>
      </c>
      <c r="B303" s="27" t="s">
        <v>319</v>
      </c>
      <c r="C303" s="27" t="str">
        <f ca="1">Veteran!N47</f>
        <v>TAMBURRI</v>
      </c>
      <c r="D303" s="27" t="str">
        <f ca="1">Veteran!N48</f>
        <v>GIUDICE</v>
      </c>
      <c r="E303" s="27"/>
    </row>
    <row r="304" spans="1:5" ht="18" customHeight="1">
      <c r="A304" s="27">
        <v>12</v>
      </c>
      <c r="B304" s="27" t="s">
        <v>7</v>
      </c>
      <c r="C304" s="27"/>
      <c r="D304" s="27"/>
      <c r="E304" s="27"/>
    </row>
    <row r="305" spans="1:9" ht="18" customHeight="1">
      <c r="A305" s="27">
        <v>13</v>
      </c>
      <c r="B305" s="27" t="s">
        <v>7</v>
      </c>
      <c r="C305" s="27"/>
      <c r="D305" s="27"/>
      <c r="E305" s="27"/>
    </row>
    <row r="306" spans="1:9" ht="18" customHeight="1">
      <c r="A306" s="27">
        <v>14</v>
      </c>
      <c r="B306" s="27" t="s">
        <v>7</v>
      </c>
      <c r="C306" s="27"/>
      <c r="D306" s="27"/>
      <c r="E306" s="27"/>
    </row>
    <row r="307" spans="1:9" ht="18" customHeight="1">
      <c r="A307" s="27">
        <v>15</v>
      </c>
      <c r="B307" s="27" t="s">
        <v>7</v>
      </c>
      <c r="C307" s="27"/>
      <c r="D307" s="27"/>
      <c r="E307" s="27"/>
    </row>
    <row r="308" spans="1:9" ht="18" customHeight="1">
      <c r="A308" s="27">
        <v>16</v>
      </c>
      <c r="B308" s="27" t="s">
        <v>7</v>
      </c>
      <c r="C308" s="27"/>
      <c r="D308" s="27"/>
      <c r="E308" s="27"/>
    </row>
    <row r="309" spans="1:9" ht="18" customHeight="1">
      <c r="A309" s="27">
        <v>17</v>
      </c>
      <c r="B309" s="27" t="s">
        <v>7</v>
      </c>
      <c r="C309" s="27"/>
      <c r="D309" s="27"/>
      <c r="E309" s="27"/>
    </row>
    <row r="310" spans="1:9" ht="18" customHeight="1">
      <c r="A310" s="27">
        <v>18</v>
      </c>
      <c r="B310" s="27" t="s">
        <v>7</v>
      </c>
      <c r="C310" s="27"/>
      <c r="D310" s="27"/>
      <c r="E310" s="27"/>
      <c r="I310" s="20"/>
    </row>
    <row r="311" spans="1:9" ht="18" customHeight="1">
      <c r="A311" s="27">
        <v>19</v>
      </c>
      <c r="B311" s="27" t="s">
        <v>7</v>
      </c>
      <c r="C311" s="27"/>
      <c r="D311" s="27"/>
      <c r="E311" s="27"/>
    </row>
    <row r="312" spans="1:9" ht="18" customHeight="1">
      <c r="A312" s="27">
        <v>20</v>
      </c>
      <c r="B312" s="27" t="s">
        <v>7</v>
      </c>
      <c r="C312" s="27"/>
      <c r="D312" s="27"/>
      <c r="E312" s="27"/>
    </row>
    <row r="313" spans="1:9" ht="18" customHeight="1">
      <c r="A313" s="27">
        <v>21</v>
      </c>
      <c r="B313" s="27" t="s">
        <v>7</v>
      </c>
      <c r="C313" s="27"/>
      <c r="D313" s="27"/>
      <c r="E313" s="27"/>
    </row>
    <row r="314" spans="1:9" ht="18" customHeight="1">
      <c r="A314" s="27">
        <v>22</v>
      </c>
      <c r="B314" s="27" t="s">
        <v>7</v>
      </c>
      <c r="C314" s="27"/>
      <c r="D314" s="27"/>
      <c r="E314" s="27"/>
    </row>
    <row r="315" spans="1:9" ht="18" customHeight="1">
      <c r="A315" s="27">
        <v>23</v>
      </c>
      <c r="B315" s="27" t="s">
        <v>7</v>
      </c>
      <c r="C315" s="27"/>
      <c r="D315" s="27"/>
      <c r="E315" s="27"/>
    </row>
    <row r="316" spans="1:9" ht="18" customHeight="1">
      <c r="A316" s="27">
        <v>24</v>
      </c>
      <c r="B316" s="27" t="s">
        <v>7</v>
      </c>
      <c r="C316" s="27"/>
      <c r="D316" s="27"/>
      <c r="E316" s="27"/>
    </row>
    <row r="317" spans="1:9" ht="18" customHeight="1">
      <c r="A317" s="27">
        <v>25</v>
      </c>
      <c r="B317" s="27" t="s">
        <v>7</v>
      </c>
      <c r="C317" s="27"/>
      <c r="D317" s="27"/>
      <c r="E317" s="27"/>
    </row>
    <row r="318" spans="1:9" ht="18" customHeight="1">
      <c r="A318" s="27">
        <v>26</v>
      </c>
      <c r="B318" s="27" t="s">
        <v>7</v>
      </c>
      <c r="C318" s="27"/>
      <c r="D318" s="27"/>
      <c r="E318" s="27"/>
    </row>
    <row r="319" spans="1:9" ht="18" customHeight="1">
      <c r="A319" s="27">
        <v>27</v>
      </c>
      <c r="B319" s="27" t="s">
        <v>7</v>
      </c>
      <c r="C319" s="27"/>
      <c r="D319" s="27"/>
      <c r="E319" s="27"/>
    </row>
    <row r="320" spans="1:9" ht="18" customHeight="1">
      <c r="A320" s="27">
        <v>28</v>
      </c>
      <c r="B320" s="27" t="s">
        <v>7</v>
      </c>
      <c r="C320" s="27"/>
      <c r="D320" s="27"/>
      <c r="E320" s="27"/>
    </row>
    <row r="321" spans="1:5" ht="18" customHeight="1">
      <c r="A321" s="27">
        <v>29</v>
      </c>
      <c r="B321" s="27" t="s">
        <v>7</v>
      </c>
      <c r="C321" s="27"/>
      <c r="D321" s="27"/>
      <c r="E321" s="27"/>
    </row>
    <row r="322" spans="1:5" ht="18" customHeight="1">
      <c r="A322" s="27">
        <v>30</v>
      </c>
      <c r="B322" s="27" t="s">
        <v>7</v>
      </c>
      <c r="C322" s="27"/>
      <c r="D322" s="27"/>
      <c r="E322" s="27"/>
    </row>
    <row r="323" spans="1:5" ht="18" customHeight="1">
      <c r="A323" s="27">
        <v>31</v>
      </c>
      <c r="B323" s="27" t="s">
        <v>7</v>
      </c>
      <c r="C323" s="27"/>
      <c r="D323" s="27"/>
      <c r="E323" s="27"/>
    </row>
    <row r="324" spans="1:5" ht="18" customHeight="1">
      <c r="A324" s="27">
        <v>32</v>
      </c>
      <c r="B324" s="27" t="s">
        <v>7</v>
      </c>
      <c r="C324" s="27"/>
      <c r="D324" s="27"/>
      <c r="E324" s="27"/>
    </row>
    <row r="325" spans="1:5" ht="42" customHeight="1">
      <c r="A325" s="140" t="s">
        <v>184</v>
      </c>
      <c r="B325" s="140"/>
      <c r="C325" s="140"/>
      <c r="D325" s="140"/>
      <c r="E325" s="140"/>
    </row>
    <row r="326" spans="1:5" ht="36.6" customHeight="1">
      <c r="A326" s="141" t="s">
        <v>187</v>
      </c>
      <c r="B326" s="141"/>
      <c r="C326" s="141"/>
      <c r="D326" s="141"/>
      <c r="E326" s="141"/>
    </row>
    <row r="327" spans="1:5" ht="25.15" customHeight="1">
      <c r="A327" s="139" t="s">
        <v>307</v>
      </c>
      <c r="B327" s="139"/>
      <c r="C327" s="139"/>
      <c r="D327" s="139"/>
      <c r="E327" s="139"/>
    </row>
    <row r="328" spans="1:5" ht="33" customHeight="1">
      <c r="A328" s="26" t="s">
        <v>18</v>
      </c>
      <c r="B328" s="26" t="s">
        <v>19</v>
      </c>
      <c r="C328" s="26" t="s">
        <v>20</v>
      </c>
      <c r="D328" s="26" t="s">
        <v>21</v>
      </c>
      <c r="E328" s="26" t="s">
        <v>10</v>
      </c>
    </row>
    <row r="329" spans="1:5" ht="18" customHeight="1">
      <c r="A329" s="27">
        <v>1</v>
      </c>
      <c r="B329" s="27" t="s">
        <v>304</v>
      </c>
      <c r="C329" s="27" t="str">
        <f ca="1">OpenF!C51</f>
        <v>NASTASI</v>
      </c>
      <c r="D329" s="27" t="str">
        <f ca="1">OpenF!D51</f>
        <v>PATRUNO</v>
      </c>
      <c r="E329" s="27" t="s">
        <v>226</v>
      </c>
    </row>
    <row r="330" spans="1:5" ht="18" customHeight="1">
      <c r="A330" s="27">
        <v>2</v>
      </c>
      <c r="B330" s="27" t="s">
        <v>304</v>
      </c>
      <c r="C330" s="27" t="str">
        <f ca="1">OpenF!C52</f>
        <v>DI VINCENZO</v>
      </c>
      <c r="D330" s="27" t="str">
        <f ca="1">OpenF!D52</f>
        <v>DI VITO L</v>
      </c>
      <c r="E330" s="27" t="str">
        <f ca="1">OpenF!G52</f>
        <v>FLAMINI</v>
      </c>
    </row>
    <row r="331" spans="1:5" ht="18" customHeight="1">
      <c r="A331" s="27">
        <v>3</v>
      </c>
      <c r="B331" s="27" t="s">
        <v>305</v>
      </c>
      <c r="C331" s="27" t="str">
        <f ca="1">Consolazione!C54</f>
        <v>FELETTI</v>
      </c>
      <c r="D331" s="27" t="str">
        <f ca="1">Consolazione!D54</f>
        <v>SANTANICCHIA</v>
      </c>
      <c r="E331" s="27" t="s">
        <v>227</v>
      </c>
    </row>
    <row r="332" spans="1:5" ht="18" customHeight="1">
      <c r="A332" s="27">
        <v>4</v>
      </c>
      <c r="B332" s="27" t="s">
        <v>305</v>
      </c>
      <c r="C332" s="27" t="str">
        <f ca="1">Consolazione!C55</f>
        <v>SILVESTRI</v>
      </c>
      <c r="D332" s="27" t="str">
        <f ca="1">Consolazione!D55</f>
        <v>PETRINI</v>
      </c>
      <c r="E332" s="27" t="str">
        <f ca="1">Consolazione!G55</f>
        <v>FUCCI</v>
      </c>
    </row>
    <row r="333" spans="1:5" ht="18" customHeight="1">
      <c r="A333" s="27">
        <v>5</v>
      </c>
      <c r="B333" s="27" t="s">
        <v>311</v>
      </c>
      <c r="C333" s="27" t="str">
        <f ca="1">'Veteran F'!C16</f>
        <v>MATTIANGELI</v>
      </c>
      <c r="D333" s="27" t="str">
        <f ca="1">'Veteran F'!D16</f>
        <v>ALESSI</v>
      </c>
      <c r="E333" s="27" t="s">
        <v>202</v>
      </c>
    </row>
    <row r="334" spans="1:5" ht="18" customHeight="1">
      <c r="A334" s="27">
        <v>6</v>
      </c>
      <c r="B334" s="27" t="s">
        <v>7</v>
      </c>
      <c r="C334" s="27"/>
      <c r="D334" s="27"/>
      <c r="E334" s="27"/>
    </row>
    <row r="335" spans="1:5" ht="18" customHeight="1">
      <c r="A335" s="27">
        <v>7</v>
      </c>
      <c r="B335" s="27" t="s">
        <v>7</v>
      </c>
      <c r="C335" s="27"/>
      <c r="D335" s="27"/>
      <c r="E335" s="27"/>
    </row>
    <row r="336" spans="1:5" ht="18" customHeight="1">
      <c r="A336" s="27">
        <v>8</v>
      </c>
      <c r="B336" s="27" t="s">
        <v>7</v>
      </c>
      <c r="C336" s="27"/>
      <c r="D336" s="27"/>
      <c r="E336" s="27"/>
    </row>
    <row r="337" spans="1:9" ht="18" customHeight="1">
      <c r="A337" s="27">
        <v>9</v>
      </c>
      <c r="B337" s="27" t="s">
        <v>7</v>
      </c>
      <c r="C337" s="27"/>
      <c r="D337" s="27"/>
      <c r="E337" s="27"/>
    </row>
    <row r="338" spans="1:9" ht="18" customHeight="1">
      <c r="A338" s="27">
        <v>10</v>
      </c>
      <c r="B338" s="27" t="s">
        <v>7</v>
      </c>
      <c r="C338" s="27"/>
      <c r="D338" s="27"/>
      <c r="E338" s="27"/>
    </row>
    <row r="339" spans="1:9" ht="18" customHeight="1">
      <c r="A339" s="27">
        <v>11</v>
      </c>
      <c r="B339" s="27" t="s">
        <v>7</v>
      </c>
      <c r="C339" s="27"/>
      <c r="D339" s="27"/>
      <c r="E339" s="27"/>
    </row>
    <row r="340" spans="1:9" ht="18" customHeight="1">
      <c r="A340" s="27">
        <v>12</v>
      </c>
      <c r="B340" s="27" t="s">
        <v>7</v>
      </c>
      <c r="C340" s="27"/>
      <c r="D340" s="27"/>
      <c r="E340" s="27"/>
    </row>
    <row r="341" spans="1:9" ht="18" customHeight="1">
      <c r="A341" s="27">
        <v>13</v>
      </c>
      <c r="B341" s="27" t="s">
        <v>7</v>
      </c>
      <c r="C341" s="27"/>
      <c r="D341" s="27"/>
      <c r="E341" s="27"/>
    </row>
    <row r="342" spans="1:9" ht="18" customHeight="1">
      <c r="A342" s="27">
        <v>14</v>
      </c>
      <c r="B342" s="27" t="s">
        <v>7</v>
      </c>
      <c r="C342" s="27"/>
      <c r="D342" s="27"/>
      <c r="E342" s="27"/>
    </row>
    <row r="343" spans="1:9" ht="18" customHeight="1">
      <c r="A343" s="27">
        <v>15</v>
      </c>
      <c r="B343" s="27" t="s">
        <v>7</v>
      </c>
      <c r="C343" s="27"/>
      <c r="D343" s="27"/>
      <c r="E343" s="27"/>
    </row>
    <row r="344" spans="1:9" ht="18" customHeight="1">
      <c r="A344" s="27">
        <v>16</v>
      </c>
      <c r="B344" s="27" t="s">
        <v>7</v>
      </c>
      <c r="C344" s="27"/>
      <c r="D344" s="27"/>
      <c r="E344" s="27"/>
    </row>
    <row r="345" spans="1:9" ht="18" customHeight="1">
      <c r="A345" s="27">
        <v>17</v>
      </c>
      <c r="B345" s="27" t="s">
        <v>7</v>
      </c>
      <c r="C345" s="27"/>
      <c r="D345" s="27"/>
      <c r="E345" s="27"/>
    </row>
    <row r="346" spans="1:9" ht="18" customHeight="1">
      <c r="A346" s="27">
        <v>18</v>
      </c>
      <c r="B346" s="27" t="s">
        <v>7</v>
      </c>
      <c r="C346" s="27"/>
      <c r="D346" s="27"/>
      <c r="E346" s="27"/>
      <c r="I346" s="20"/>
    </row>
    <row r="347" spans="1:9" ht="18" customHeight="1">
      <c r="A347" s="27">
        <v>19</v>
      </c>
      <c r="B347" s="27" t="s">
        <v>7</v>
      </c>
      <c r="C347" s="27"/>
      <c r="D347" s="27"/>
      <c r="E347" s="27"/>
    </row>
    <row r="348" spans="1:9" ht="18" customHeight="1">
      <c r="A348" s="27">
        <v>20</v>
      </c>
      <c r="B348" s="27" t="s">
        <v>7</v>
      </c>
      <c r="C348" s="27"/>
      <c r="D348" s="27"/>
      <c r="E348" s="27"/>
    </row>
    <row r="349" spans="1:9" ht="18" customHeight="1">
      <c r="A349" s="27">
        <v>21</v>
      </c>
      <c r="B349" s="27" t="s">
        <v>7</v>
      </c>
      <c r="C349" s="27"/>
      <c r="D349" s="27"/>
      <c r="E349" s="27"/>
    </row>
    <row r="350" spans="1:9" ht="18" customHeight="1">
      <c r="A350" s="27">
        <v>22</v>
      </c>
      <c r="B350" s="27" t="s">
        <v>7</v>
      </c>
      <c r="C350" s="27"/>
      <c r="D350" s="27"/>
      <c r="E350" s="27"/>
    </row>
    <row r="351" spans="1:9" ht="18" customHeight="1">
      <c r="A351" s="27">
        <v>23</v>
      </c>
      <c r="B351" s="27" t="s">
        <v>7</v>
      </c>
      <c r="C351" s="27"/>
      <c r="D351" s="27"/>
      <c r="E351" s="27"/>
    </row>
    <row r="352" spans="1:9" ht="18" customHeight="1">
      <c r="A352" s="27">
        <v>24</v>
      </c>
      <c r="B352" s="27" t="s">
        <v>7</v>
      </c>
      <c r="C352" s="27"/>
      <c r="D352" s="27"/>
      <c r="E352" s="27"/>
    </row>
    <row r="353" spans="1:5" ht="18" customHeight="1">
      <c r="A353" s="27">
        <v>25</v>
      </c>
      <c r="B353" s="27" t="s">
        <v>7</v>
      </c>
      <c r="C353" s="27"/>
      <c r="D353" s="27"/>
      <c r="E353" s="27"/>
    </row>
    <row r="354" spans="1:5" ht="18" customHeight="1">
      <c r="A354" s="27">
        <v>26</v>
      </c>
      <c r="B354" s="27" t="s">
        <v>7</v>
      </c>
      <c r="C354" s="27"/>
      <c r="D354" s="27"/>
      <c r="E354" s="27"/>
    </row>
    <row r="355" spans="1:5" ht="18" customHeight="1">
      <c r="A355" s="27">
        <v>27</v>
      </c>
      <c r="B355" s="27" t="s">
        <v>7</v>
      </c>
      <c r="C355" s="27"/>
      <c r="D355" s="27"/>
      <c r="E355" s="27"/>
    </row>
    <row r="356" spans="1:5" ht="18" customHeight="1">
      <c r="A356" s="27">
        <v>28</v>
      </c>
      <c r="B356" s="27" t="s">
        <v>7</v>
      </c>
      <c r="C356" s="27"/>
      <c r="D356" s="27"/>
      <c r="E356" s="27"/>
    </row>
    <row r="357" spans="1:5" ht="18" customHeight="1">
      <c r="A357" s="27">
        <v>29</v>
      </c>
      <c r="B357" s="27" t="s">
        <v>7</v>
      </c>
      <c r="C357" s="27"/>
      <c r="D357" s="27"/>
      <c r="E357" s="27"/>
    </row>
    <row r="358" spans="1:5" ht="18" customHeight="1">
      <c r="A358" s="27">
        <v>30</v>
      </c>
      <c r="B358" s="27" t="s">
        <v>7</v>
      </c>
      <c r="C358" s="27"/>
      <c r="D358" s="27"/>
      <c r="E358" s="27"/>
    </row>
    <row r="359" spans="1:5" ht="18" customHeight="1">
      <c r="A359" s="27">
        <v>31</v>
      </c>
      <c r="B359" s="27" t="s">
        <v>7</v>
      </c>
      <c r="C359" s="27"/>
      <c r="D359" s="27"/>
      <c r="E359" s="27"/>
    </row>
    <row r="360" spans="1:5" ht="18" customHeight="1">
      <c r="A360" s="27">
        <v>32</v>
      </c>
      <c r="B360" s="27" t="s">
        <v>7</v>
      </c>
      <c r="C360" s="27"/>
      <c r="D360" s="27"/>
      <c r="E360" s="27"/>
    </row>
    <row r="361" spans="1:5" ht="42" customHeight="1">
      <c r="A361" s="140" t="s">
        <v>184</v>
      </c>
      <c r="B361" s="140"/>
      <c r="C361" s="140"/>
      <c r="D361" s="140"/>
      <c r="E361" s="140"/>
    </row>
    <row r="362" spans="1:5" ht="36.6" customHeight="1">
      <c r="A362" s="141" t="s">
        <v>187</v>
      </c>
      <c r="B362" s="141"/>
      <c r="C362" s="141"/>
      <c r="D362" s="141"/>
      <c r="E362" s="141"/>
    </row>
    <row r="363" spans="1:5" ht="25.15" customHeight="1">
      <c r="A363" s="139" t="s">
        <v>308</v>
      </c>
      <c r="B363" s="139"/>
      <c r="C363" s="139"/>
      <c r="D363" s="139"/>
      <c r="E363" s="139"/>
    </row>
    <row r="364" spans="1:5" ht="33" customHeight="1">
      <c r="A364" s="26" t="s">
        <v>18</v>
      </c>
      <c r="B364" s="26" t="s">
        <v>19</v>
      </c>
      <c r="C364" s="26" t="s">
        <v>20</v>
      </c>
      <c r="D364" s="26" t="s">
        <v>21</v>
      </c>
      <c r="E364" s="26" t="s">
        <v>10</v>
      </c>
    </row>
    <row r="365" spans="1:5" ht="18" customHeight="1">
      <c r="A365" s="27">
        <v>1</v>
      </c>
      <c r="B365" s="27" t="s">
        <v>7</v>
      </c>
      <c r="C365" s="27"/>
      <c r="D365" s="27"/>
      <c r="E365" s="27"/>
    </row>
    <row r="366" spans="1:5" ht="18" customHeight="1">
      <c r="A366" s="27">
        <v>2</v>
      </c>
      <c r="B366" s="27" t="s">
        <v>7</v>
      </c>
      <c r="C366" s="27"/>
      <c r="D366" s="27"/>
      <c r="E366" s="27"/>
    </row>
    <row r="367" spans="1:5" ht="18" customHeight="1">
      <c r="A367" s="27">
        <v>3</v>
      </c>
      <c r="B367" s="27" t="s">
        <v>7</v>
      </c>
      <c r="C367" s="27"/>
      <c r="D367" s="27"/>
      <c r="E367" s="27"/>
    </row>
    <row r="368" spans="1:5" ht="18" customHeight="1">
      <c r="A368" s="27">
        <v>4</v>
      </c>
      <c r="B368" s="27" t="s">
        <v>7</v>
      </c>
      <c r="C368" s="27"/>
      <c r="D368" s="27"/>
      <c r="E368" s="27"/>
    </row>
    <row r="369" spans="1:9" ht="18" customHeight="1">
      <c r="A369" s="27">
        <v>5</v>
      </c>
      <c r="B369" s="27" t="s">
        <v>7</v>
      </c>
      <c r="C369" s="27"/>
      <c r="D369" s="27"/>
      <c r="E369" s="27"/>
    </row>
    <row r="370" spans="1:9" ht="18" customHeight="1">
      <c r="A370" s="27">
        <v>6</v>
      </c>
      <c r="B370" s="27" t="s">
        <v>7</v>
      </c>
      <c r="C370" s="27"/>
      <c r="D370" s="27"/>
      <c r="E370" s="27"/>
    </row>
    <row r="371" spans="1:9" ht="18" customHeight="1">
      <c r="A371" s="27">
        <v>7</v>
      </c>
      <c r="B371" s="27" t="s">
        <v>7</v>
      </c>
      <c r="C371" s="27"/>
      <c r="D371" s="27"/>
      <c r="E371" s="27"/>
    </row>
    <row r="372" spans="1:9" ht="18" customHeight="1">
      <c r="A372" s="27">
        <v>8</v>
      </c>
      <c r="B372" s="27" t="s">
        <v>7</v>
      </c>
      <c r="C372" s="27"/>
      <c r="D372" s="27"/>
      <c r="E372" s="27"/>
    </row>
    <row r="373" spans="1:9" ht="18" customHeight="1">
      <c r="A373" s="27">
        <v>9</v>
      </c>
      <c r="B373" s="27" t="s">
        <v>7</v>
      </c>
      <c r="C373" s="27"/>
      <c r="D373" s="27"/>
      <c r="E373" s="27"/>
    </row>
    <row r="374" spans="1:9" ht="18" customHeight="1">
      <c r="A374" s="27">
        <v>10</v>
      </c>
      <c r="B374" s="27" t="s">
        <v>7</v>
      </c>
      <c r="C374" s="27"/>
      <c r="D374" s="27"/>
      <c r="E374" s="27"/>
    </row>
    <row r="375" spans="1:9" ht="18" customHeight="1">
      <c r="A375" s="27">
        <v>11</v>
      </c>
      <c r="B375" s="27" t="s">
        <v>7</v>
      </c>
      <c r="C375" s="27"/>
      <c r="D375" s="27"/>
      <c r="E375" s="27"/>
    </row>
    <row r="376" spans="1:9" ht="18" customHeight="1">
      <c r="A376" s="27">
        <v>12</v>
      </c>
      <c r="B376" s="27" t="s">
        <v>7</v>
      </c>
      <c r="C376" s="27"/>
      <c r="D376" s="27"/>
      <c r="E376" s="27"/>
    </row>
    <row r="377" spans="1:9" ht="18" customHeight="1">
      <c r="A377" s="27">
        <v>13</v>
      </c>
      <c r="B377" s="27" t="s">
        <v>7</v>
      </c>
      <c r="C377" s="27"/>
      <c r="D377" s="27"/>
      <c r="E377" s="27"/>
    </row>
    <row r="378" spans="1:9" ht="18" customHeight="1">
      <c r="A378" s="27">
        <v>14</v>
      </c>
      <c r="B378" s="27" t="s">
        <v>7</v>
      </c>
      <c r="C378" s="27"/>
      <c r="D378" s="27"/>
      <c r="E378" s="27"/>
    </row>
    <row r="379" spans="1:9" ht="18" customHeight="1">
      <c r="A379" s="27">
        <v>15</v>
      </c>
      <c r="B379" s="27" t="s">
        <v>7</v>
      </c>
      <c r="C379" s="27"/>
      <c r="D379" s="27"/>
      <c r="E379" s="27"/>
    </row>
    <row r="380" spans="1:9" ht="18" customHeight="1">
      <c r="A380" s="27">
        <v>16</v>
      </c>
      <c r="B380" s="27" t="s">
        <v>7</v>
      </c>
      <c r="C380" s="27"/>
      <c r="D380" s="27"/>
      <c r="E380" s="27"/>
    </row>
    <row r="381" spans="1:9" ht="18" customHeight="1">
      <c r="A381" s="27">
        <v>17</v>
      </c>
      <c r="B381" s="27" t="s">
        <v>7</v>
      </c>
      <c r="C381" s="27"/>
      <c r="D381" s="27"/>
      <c r="E381" s="27"/>
    </row>
    <row r="382" spans="1:9" ht="18" customHeight="1">
      <c r="A382" s="27">
        <v>18</v>
      </c>
      <c r="B382" s="27" t="s">
        <v>7</v>
      </c>
      <c r="C382" s="27"/>
      <c r="D382" s="27"/>
      <c r="E382" s="27"/>
      <c r="I382" s="20"/>
    </row>
    <row r="383" spans="1:9" ht="18" customHeight="1">
      <c r="A383" s="27">
        <v>19</v>
      </c>
      <c r="B383" s="27" t="s">
        <v>7</v>
      </c>
      <c r="C383" s="27"/>
      <c r="D383" s="27"/>
      <c r="E383" s="27"/>
    </row>
    <row r="384" spans="1:9" ht="18" customHeight="1">
      <c r="A384" s="27">
        <v>20</v>
      </c>
      <c r="B384" s="27" t="s">
        <v>7</v>
      </c>
      <c r="C384" s="27"/>
      <c r="D384" s="27"/>
      <c r="E384" s="27"/>
    </row>
    <row r="385" spans="1:5" ht="18" customHeight="1">
      <c r="A385" s="27">
        <v>21</v>
      </c>
      <c r="B385" s="27" t="s">
        <v>7</v>
      </c>
      <c r="C385" s="27"/>
      <c r="D385" s="27"/>
      <c r="E385" s="27"/>
    </row>
    <row r="386" spans="1:5" ht="18" customHeight="1">
      <c r="A386" s="27">
        <v>22</v>
      </c>
      <c r="B386" s="27" t="s">
        <v>7</v>
      </c>
      <c r="C386" s="27"/>
      <c r="D386" s="27"/>
      <c r="E386" s="27"/>
    </row>
    <row r="387" spans="1:5" ht="18" customHeight="1">
      <c r="A387" s="27">
        <v>23</v>
      </c>
      <c r="B387" s="27" t="s">
        <v>7</v>
      </c>
      <c r="C387" s="27"/>
      <c r="D387" s="27"/>
      <c r="E387" s="27"/>
    </row>
    <row r="388" spans="1:5" ht="18" customHeight="1">
      <c r="A388" s="27">
        <v>24</v>
      </c>
      <c r="B388" s="27" t="s">
        <v>7</v>
      </c>
      <c r="C388" s="27"/>
      <c r="D388" s="27"/>
      <c r="E388" s="27"/>
    </row>
    <row r="389" spans="1:5" ht="18" customHeight="1">
      <c r="A389" s="27">
        <v>25</v>
      </c>
      <c r="B389" s="27" t="s">
        <v>7</v>
      </c>
      <c r="C389" s="27"/>
      <c r="D389" s="27"/>
      <c r="E389" s="27"/>
    </row>
    <row r="390" spans="1:5" ht="18" customHeight="1">
      <c r="A390" s="27">
        <v>26</v>
      </c>
      <c r="B390" s="27" t="s">
        <v>7</v>
      </c>
      <c r="C390" s="27"/>
      <c r="D390" s="27"/>
      <c r="E390" s="27"/>
    </row>
    <row r="391" spans="1:5" ht="18" customHeight="1">
      <c r="A391" s="27">
        <v>27</v>
      </c>
      <c r="B391" s="27" t="s">
        <v>7</v>
      </c>
      <c r="C391" s="27"/>
      <c r="D391" s="27"/>
      <c r="E391" s="27"/>
    </row>
    <row r="392" spans="1:5" ht="18" customHeight="1">
      <c r="A392" s="27">
        <v>28</v>
      </c>
      <c r="B392" s="27" t="s">
        <v>7</v>
      </c>
      <c r="C392" s="27"/>
      <c r="D392" s="27"/>
      <c r="E392" s="27"/>
    </row>
    <row r="393" spans="1:5" ht="18" customHeight="1">
      <c r="A393" s="27">
        <v>29</v>
      </c>
      <c r="B393" s="27" t="s">
        <v>7</v>
      </c>
      <c r="C393" s="27"/>
      <c r="D393" s="27"/>
      <c r="E393" s="27"/>
    </row>
    <row r="394" spans="1:5" ht="18" customHeight="1">
      <c r="A394" s="27">
        <v>30</v>
      </c>
      <c r="B394" s="27" t="s">
        <v>7</v>
      </c>
      <c r="C394" s="27"/>
      <c r="D394" s="27"/>
      <c r="E394" s="27"/>
    </row>
    <row r="395" spans="1:5" ht="18" customHeight="1">
      <c r="A395" s="27">
        <v>31</v>
      </c>
      <c r="B395" s="27" t="s">
        <v>7</v>
      </c>
      <c r="C395" s="27"/>
      <c r="D395" s="27"/>
      <c r="E395" s="27"/>
    </row>
    <row r="396" spans="1:5" ht="18" customHeight="1">
      <c r="A396" s="27">
        <v>32</v>
      </c>
      <c r="B396" s="27" t="s">
        <v>7</v>
      </c>
      <c r="C396" s="27"/>
      <c r="D396" s="27"/>
      <c r="E396" s="27"/>
    </row>
  </sheetData>
  <sheetProtection selectLockedCells="1"/>
  <mergeCells count="33">
    <mergeCell ref="A289:E289"/>
    <mergeCell ref="A290:E290"/>
    <mergeCell ref="A291:E291"/>
    <mergeCell ref="A217:E217"/>
    <mergeCell ref="A218:E218"/>
    <mergeCell ref="A219:E219"/>
    <mergeCell ref="A253:E253"/>
    <mergeCell ref="A75:E75"/>
    <mergeCell ref="A109:E109"/>
    <mergeCell ref="A110:E110"/>
    <mergeCell ref="A111:E111"/>
    <mergeCell ref="A145:E145"/>
    <mergeCell ref="A254:E254"/>
    <mergeCell ref="A181:E181"/>
    <mergeCell ref="A182:E182"/>
    <mergeCell ref="A183:E183"/>
    <mergeCell ref="A361:E361"/>
    <mergeCell ref="A362:E362"/>
    <mergeCell ref="A363:E363"/>
    <mergeCell ref="A325:E325"/>
    <mergeCell ref="A326:E326"/>
    <mergeCell ref="A327:E327"/>
    <mergeCell ref="A255:E255"/>
    <mergeCell ref="A3:E3"/>
    <mergeCell ref="A1:E1"/>
    <mergeCell ref="A2:E2"/>
    <mergeCell ref="A147:E147"/>
    <mergeCell ref="A37:E37"/>
    <mergeCell ref="A38:E38"/>
    <mergeCell ref="A39:E39"/>
    <mergeCell ref="A146:E146"/>
    <mergeCell ref="A73:E73"/>
    <mergeCell ref="A74:E74"/>
  </mergeCells>
  <phoneticPr fontId="0" type="noConversion"/>
  <pageMargins left="0.7" right="0.7" top="0.77" bottom="0.83" header="0.3" footer="0.3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Giocatori</vt:lpstr>
      <vt:lpstr>Open</vt:lpstr>
      <vt:lpstr>OpenF</vt:lpstr>
      <vt:lpstr>Veteran</vt:lpstr>
      <vt:lpstr>Veteran F</vt:lpstr>
      <vt:lpstr>Consolazione</vt:lpstr>
      <vt:lpstr>Turni Ind</vt:lpstr>
      <vt:lpstr>Foglio1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2012-07-29T12:05:13Z</cp:lastPrinted>
  <dcterms:created xsi:type="dcterms:W3CDTF">2006-09-25T09:17:32Z</dcterms:created>
  <dcterms:modified xsi:type="dcterms:W3CDTF">2012-10-10T07:25:51Z</dcterms:modified>
</cp:coreProperties>
</file>